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VALORIZ. 04 EL VERDE\"/>
    </mc:Choice>
  </mc:AlternateContent>
  <bookViews>
    <workbookView xWindow="0" yWindow="60" windowWidth="19440" windowHeight="7470" tabRatio="799"/>
  </bookViews>
  <sheets>
    <sheet name="CURVA S (2)" sheetId="45" r:id="rId1"/>
    <sheet name="PAGOS CONT Y SUP" sheetId="43" state="hidden" r:id="rId2"/>
    <sheet name="VALORIZADO" sheetId="44" state="hidden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</externalReferences>
  <definedNames>
    <definedName name="\c" localSheetId="0">#REF!</definedName>
    <definedName name="\c">#REF!</definedName>
    <definedName name="\f" localSheetId="0">#REF!</definedName>
    <definedName name="\f">#REF!</definedName>
    <definedName name="\g" localSheetId="0">#REF!</definedName>
    <definedName name="\g">#REF!</definedName>
    <definedName name="\n" localSheetId="0">#REF!</definedName>
    <definedName name="\n">#REF!</definedName>
    <definedName name="\s" localSheetId="0">#REF!</definedName>
    <definedName name="\s">#REF!</definedName>
    <definedName name="\y" localSheetId="0">#REF!</definedName>
    <definedName name="\y">#REF!</definedName>
    <definedName name="\z" localSheetId="0">#REF!</definedName>
    <definedName name="\z">#REF!</definedName>
    <definedName name="___fff10" localSheetId="0">#REF!</definedName>
    <definedName name="___fff10">#REF!</definedName>
    <definedName name="___fff11" localSheetId="0">#REF!</definedName>
    <definedName name="___fff11">#REF!</definedName>
    <definedName name="___fff12" localSheetId="0">#REF!</definedName>
    <definedName name="___fff12">#REF!</definedName>
    <definedName name="___fff17" localSheetId="0">#REF!</definedName>
    <definedName name="___fff17">#REF!</definedName>
    <definedName name="___fff19" localSheetId="0">#REF!</definedName>
    <definedName name="___fff19">#REF!</definedName>
    <definedName name="___fff21" localSheetId="0">#REF!</definedName>
    <definedName name="___fff21">#REF!</definedName>
    <definedName name="___fff24" localSheetId="0">#REF!</definedName>
    <definedName name="___fff24">#REF!</definedName>
    <definedName name="___fff26" localSheetId="0">#REF!</definedName>
    <definedName name="___fff26">#REF!</definedName>
    <definedName name="___fff3" localSheetId="0">#REF!</definedName>
    <definedName name="___fff3">#REF!</definedName>
    <definedName name="___fff30" localSheetId="0">#REF!</definedName>
    <definedName name="___fff30">#REF!</definedName>
    <definedName name="___fff38" localSheetId="0">#REF!</definedName>
    <definedName name="___fff38">#REF!</definedName>
    <definedName name="___fff39" localSheetId="0">#REF!</definedName>
    <definedName name="___fff39">#REF!</definedName>
    <definedName name="___fff40" localSheetId="0">#REF!</definedName>
    <definedName name="___fff40">#REF!</definedName>
    <definedName name="___fff43" localSheetId="0">#REF!</definedName>
    <definedName name="___fff43">#REF!</definedName>
    <definedName name="___fff47" localSheetId="0">#REF!</definedName>
    <definedName name="___fff47">#REF!</definedName>
    <definedName name="___fff48" localSheetId="0">#REF!</definedName>
    <definedName name="___fff48">#REF!</definedName>
    <definedName name="___fff49" localSheetId="0">#REF!</definedName>
    <definedName name="___fff49">#REF!</definedName>
    <definedName name="___fff5" localSheetId="0">#REF!</definedName>
    <definedName name="___fff5">#REF!</definedName>
    <definedName name="___FFF50" localSheetId="0">#REF!</definedName>
    <definedName name="___FFF50">#REF!</definedName>
    <definedName name="___fff54" localSheetId="0">#REF!</definedName>
    <definedName name="___fff54">#REF!</definedName>
    <definedName name="___fff56" localSheetId="0">#REF!</definedName>
    <definedName name="___fff56">#REF!</definedName>
    <definedName name="___fff62" localSheetId="0">#REF!</definedName>
    <definedName name="___fff62">#REF!</definedName>
    <definedName name="___fff65" localSheetId="0">#REF!</definedName>
    <definedName name="___fff65">#REF!</definedName>
    <definedName name="___fff7" localSheetId="0">#REF!</definedName>
    <definedName name="___fff7">#REF!</definedName>
    <definedName name="___fff72" localSheetId="0">#REF!</definedName>
    <definedName name="___fff72">#REF!</definedName>
    <definedName name="___fff77" localSheetId="0">#REF!</definedName>
    <definedName name="___fff77">#REF!</definedName>
    <definedName name="___iii10" localSheetId="0">#REF!</definedName>
    <definedName name="___iii10">#REF!</definedName>
    <definedName name="___iii11" localSheetId="0">#REF!</definedName>
    <definedName name="___iii11">#REF!</definedName>
    <definedName name="___iii12" localSheetId="0">#REF!</definedName>
    <definedName name="___iii12">#REF!</definedName>
    <definedName name="___iii17" localSheetId="0">#REF!</definedName>
    <definedName name="___iii17">#REF!</definedName>
    <definedName name="___iii19" localSheetId="0">#REF!</definedName>
    <definedName name="___iii19">#REF!</definedName>
    <definedName name="___iii21" localSheetId="0">#REF!</definedName>
    <definedName name="___iii21">#REF!</definedName>
    <definedName name="___iii24" localSheetId="0">#REF!</definedName>
    <definedName name="___iii24">#REF!</definedName>
    <definedName name="___iii26" localSheetId="0">#REF!</definedName>
    <definedName name="___iii26">#REF!</definedName>
    <definedName name="___iii3" localSheetId="0">#REF!</definedName>
    <definedName name="___iii3">#REF!</definedName>
    <definedName name="___iii30" localSheetId="0">#REF!</definedName>
    <definedName name="___iii30">#REF!</definedName>
    <definedName name="___iii38" localSheetId="0">#REF!</definedName>
    <definedName name="___iii38">#REF!</definedName>
    <definedName name="___iii39" localSheetId="0">#REF!</definedName>
    <definedName name="___iii39">#REF!</definedName>
    <definedName name="___iii40" localSheetId="0">#REF!</definedName>
    <definedName name="___iii40">#REF!</definedName>
    <definedName name="___iii43" localSheetId="0">#REF!</definedName>
    <definedName name="___iii43">#REF!</definedName>
    <definedName name="___iii47" localSheetId="0">#REF!</definedName>
    <definedName name="___iii47">#REF!</definedName>
    <definedName name="___iii48" localSheetId="0">#REF!</definedName>
    <definedName name="___iii48">#REF!</definedName>
    <definedName name="___iii49" localSheetId="0">#REF!</definedName>
    <definedName name="___iii49">#REF!</definedName>
    <definedName name="___iii5" localSheetId="0">#REF!</definedName>
    <definedName name="___iii5">#REF!</definedName>
    <definedName name="___iii54" localSheetId="0">#REF!</definedName>
    <definedName name="___iii54">#REF!</definedName>
    <definedName name="___iii56" localSheetId="0">#REF!</definedName>
    <definedName name="___iii56">#REF!</definedName>
    <definedName name="___iii62" localSheetId="0">#REF!</definedName>
    <definedName name="___iii62">#REF!</definedName>
    <definedName name="___iii65" localSheetId="0">#REF!</definedName>
    <definedName name="___iii65">#REF!</definedName>
    <definedName name="___iii7" localSheetId="0">#REF!</definedName>
    <definedName name="___iii7">#REF!</definedName>
    <definedName name="___iii72" localSheetId="0">#REF!</definedName>
    <definedName name="___iii72">#REF!</definedName>
    <definedName name="___iii77" localSheetId="0">#REF!</definedName>
    <definedName name="___iii77">#REF!</definedName>
    <definedName name="___ma5" localSheetId="0">#REF!</definedName>
    <definedName name="___ma5">#REF!</definedName>
    <definedName name="___may03" localSheetId="0">#REF!</definedName>
    <definedName name="___may03">#REF!</definedName>
    <definedName name="___may05" localSheetId="0">#REF!</definedName>
    <definedName name="___may05">#REF!</definedName>
    <definedName name="___may07" localSheetId="0">#REF!</definedName>
    <definedName name="___may07">#REF!</definedName>
    <definedName name="___may10" localSheetId="0">#REF!</definedName>
    <definedName name="___may10">#REF!</definedName>
    <definedName name="__fff10" localSheetId="0">#REF!</definedName>
    <definedName name="__fff10">#REF!</definedName>
    <definedName name="__fff11" localSheetId="0">#REF!</definedName>
    <definedName name="__fff11">#REF!</definedName>
    <definedName name="__fff12" localSheetId="0">#REF!</definedName>
    <definedName name="__fff12">#REF!</definedName>
    <definedName name="__fff17" localSheetId="0">#REF!</definedName>
    <definedName name="__fff17">#REF!</definedName>
    <definedName name="__fff19" localSheetId="0">#REF!</definedName>
    <definedName name="__fff19">#REF!</definedName>
    <definedName name="__fff21" localSheetId="0">#REF!</definedName>
    <definedName name="__fff21">#REF!</definedName>
    <definedName name="__fff24" localSheetId="0">#REF!</definedName>
    <definedName name="__fff24">#REF!</definedName>
    <definedName name="__fff26" localSheetId="0">#REF!</definedName>
    <definedName name="__fff26">#REF!</definedName>
    <definedName name="__fff3" localSheetId="0">#REF!</definedName>
    <definedName name="__fff3">#REF!</definedName>
    <definedName name="__fff30" localSheetId="0">#REF!</definedName>
    <definedName name="__fff30">#REF!</definedName>
    <definedName name="__fff38" localSheetId="0">#REF!</definedName>
    <definedName name="__fff38">#REF!</definedName>
    <definedName name="__fff39" localSheetId="0">#REF!</definedName>
    <definedName name="__fff39">#REF!</definedName>
    <definedName name="__fff40" localSheetId="0">#REF!</definedName>
    <definedName name="__fff40">#REF!</definedName>
    <definedName name="__fff43" localSheetId="0">#REF!</definedName>
    <definedName name="__fff43">#REF!</definedName>
    <definedName name="__fff47" localSheetId="0">#REF!</definedName>
    <definedName name="__fff47">#REF!</definedName>
    <definedName name="__fff48" localSheetId="0">#REF!</definedName>
    <definedName name="__fff48">#REF!</definedName>
    <definedName name="__fff49" localSheetId="0">#REF!</definedName>
    <definedName name="__fff49">#REF!</definedName>
    <definedName name="__fff5" localSheetId="0">#REF!</definedName>
    <definedName name="__fff5">#REF!</definedName>
    <definedName name="__FFF50" localSheetId="0">#REF!</definedName>
    <definedName name="__FFF50">#REF!</definedName>
    <definedName name="__fff54" localSheetId="0">#REF!</definedName>
    <definedName name="__fff54">#REF!</definedName>
    <definedName name="__fff56" localSheetId="0">#REF!</definedName>
    <definedName name="__fff56">#REF!</definedName>
    <definedName name="__fff62" localSheetId="0">#REF!</definedName>
    <definedName name="__fff62">#REF!</definedName>
    <definedName name="__fff65" localSheetId="0">#REF!</definedName>
    <definedName name="__fff65">#REF!</definedName>
    <definedName name="__fff7" localSheetId="0">#REF!</definedName>
    <definedName name="__fff7">#REF!</definedName>
    <definedName name="__fff72" localSheetId="0">#REF!</definedName>
    <definedName name="__fff72">#REF!</definedName>
    <definedName name="__fff77" localSheetId="0">#REF!</definedName>
    <definedName name="__fff77">#REF!</definedName>
    <definedName name="__iii10" localSheetId="0">#REF!</definedName>
    <definedName name="__iii10">#REF!</definedName>
    <definedName name="__iii11" localSheetId="0">#REF!</definedName>
    <definedName name="__iii11">#REF!</definedName>
    <definedName name="__iii12" localSheetId="0">#REF!</definedName>
    <definedName name="__iii12">#REF!</definedName>
    <definedName name="__iii17" localSheetId="0">#REF!</definedName>
    <definedName name="__iii17">#REF!</definedName>
    <definedName name="__iii19" localSheetId="0">#REF!</definedName>
    <definedName name="__iii19">#REF!</definedName>
    <definedName name="__iii21" localSheetId="0">#REF!</definedName>
    <definedName name="__iii21">#REF!</definedName>
    <definedName name="__iii24" localSheetId="0">#REF!</definedName>
    <definedName name="__iii24">#REF!</definedName>
    <definedName name="__iii26" localSheetId="0">#REF!</definedName>
    <definedName name="__iii26">#REF!</definedName>
    <definedName name="__iii3" localSheetId="0">#REF!</definedName>
    <definedName name="__iii3">#REF!</definedName>
    <definedName name="__iii30" localSheetId="0">#REF!</definedName>
    <definedName name="__iii30">#REF!</definedName>
    <definedName name="__iii38" localSheetId="0">#REF!</definedName>
    <definedName name="__iii38">#REF!</definedName>
    <definedName name="__iii39" localSheetId="0">#REF!</definedName>
    <definedName name="__iii39">#REF!</definedName>
    <definedName name="__iii40" localSheetId="0">#REF!</definedName>
    <definedName name="__iii40">#REF!</definedName>
    <definedName name="__iii43" localSheetId="0">#REF!</definedName>
    <definedName name="__iii43">#REF!</definedName>
    <definedName name="__iii47" localSheetId="0">#REF!</definedName>
    <definedName name="__iii47">#REF!</definedName>
    <definedName name="__iii48" localSheetId="0">#REF!</definedName>
    <definedName name="__iii48">#REF!</definedName>
    <definedName name="__iii49" localSheetId="0">#REF!</definedName>
    <definedName name="__iii49">#REF!</definedName>
    <definedName name="__iii5" localSheetId="0">#REF!</definedName>
    <definedName name="__iii5">#REF!</definedName>
    <definedName name="__iii54" localSheetId="0">#REF!</definedName>
    <definedName name="__iii54">#REF!</definedName>
    <definedName name="__iii56" localSheetId="0">#REF!</definedName>
    <definedName name="__iii56">#REF!</definedName>
    <definedName name="__iii62" localSheetId="0">#REF!</definedName>
    <definedName name="__iii62">#REF!</definedName>
    <definedName name="__iii65" localSheetId="0">#REF!</definedName>
    <definedName name="__iii65">#REF!</definedName>
    <definedName name="__iii7" localSheetId="0">#REF!</definedName>
    <definedName name="__iii7">#REF!</definedName>
    <definedName name="__iii72" localSheetId="0">#REF!</definedName>
    <definedName name="__iii72">#REF!</definedName>
    <definedName name="__iii77" localSheetId="0">#REF!</definedName>
    <definedName name="__iii77">#REF!</definedName>
    <definedName name="__ma5" localSheetId="0">#REF!</definedName>
    <definedName name="__ma5">#REF!</definedName>
    <definedName name="__may03" localSheetId="0">#REF!</definedName>
    <definedName name="__may03">#REF!</definedName>
    <definedName name="__may05" localSheetId="0">#REF!</definedName>
    <definedName name="__may05">#REF!</definedName>
    <definedName name="__may07" localSheetId="0">#REF!</definedName>
    <definedName name="__may07">#REF!</definedName>
    <definedName name="__may10" localSheetId="0">#REF!</definedName>
    <definedName name="__may10">#REF!</definedName>
    <definedName name="__PAG1" localSheetId="0">#REF!</definedName>
    <definedName name="__PAG1">#REF!</definedName>
    <definedName name="_fff10" localSheetId="0">#REF!</definedName>
    <definedName name="_fff10">#REF!</definedName>
    <definedName name="_fff11" localSheetId="0">#REF!</definedName>
    <definedName name="_fff11">#REF!</definedName>
    <definedName name="_fff12" localSheetId="0">#REF!</definedName>
    <definedName name="_fff12">#REF!</definedName>
    <definedName name="_fff17" localSheetId="0">#REF!</definedName>
    <definedName name="_fff17">#REF!</definedName>
    <definedName name="_fff19" localSheetId="0">#REF!</definedName>
    <definedName name="_fff19">#REF!</definedName>
    <definedName name="_fff21" localSheetId="0">#REF!</definedName>
    <definedName name="_fff21">#REF!</definedName>
    <definedName name="_fff24" localSheetId="0">#REF!</definedName>
    <definedName name="_fff24">#REF!</definedName>
    <definedName name="_fff26" localSheetId="0">#REF!</definedName>
    <definedName name="_fff26">#REF!</definedName>
    <definedName name="_fff3" localSheetId="0">#REF!</definedName>
    <definedName name="_fff3">#REF!</definedName>
    <definedName name="_fff30" localSheetId="0">#REF!</definedName>
    <definedName name="_fff30">#REF!</definedName>
    <definedName name="_fff38" localSheetId="0">#REF!</definedName>
    <definedName name="_fff38">#REF!</definedName>
    <definedName name="_fff39" localSheetId="0">#REF!</definedName>
    <definedName name="_fff39">#REF!</definedName>
    <definedName name="_fff40" localSheetId="0">#REF!</definedName>
    <definedName name="_fff40">#REF!</definedName>
    <definedName name="_fff43" localSheetId="0">#REF!</definedName>
    <definedName name="_fff43">#REF!</definedName>
    <definedName name="_fff47" localSheetId="0">#REF!</definedName>
    <definedName name="_fff47">#REF!</definedName>
    <definedName name="_fff48" localSheetId="0">#REF!</definedName>
    <definedName name="_fff48">#REF!</definedName>
    <definedName name="_fff49" localSheetId="0">#REF!</definedName>
    <definedName name="_fff49">#REF!</definedName>
    <definedName name="_fff5" localSheetId="0">#REF!</definedName>
    <definedName name="_fff5">#REF!</definedName>
    <definedName name="_FFF50" localSheetId="0">#REF!</definedName>
    <definedName name="_FFF50">#REF!</definedName>
    <definedName name="_fff54" localSheetId="0">#REF!</definedName>
    <definedName name="_fff54">#REF!</definedName>
    <definedName name="_fff56" localSheetId="0">#REF!</definedName>
    <definedName name="_fff56">#REF!</definedName>
    <definedName name="_fff62" localSheetId="0">#REF!</definedName>
    <definedName name="_fff62">#REF!</definedName>
    <definedName name="_fff65" localSheetId="0">#REF!</definedName>
    <definedName name="_fff65">#REF!</definedName>
    <definedName name="_fff7" localSheetId="0">#REF!</definedName>
    <definedName name="_fff7">#REF!</definedName>
    <definedName name="_fff72" localSheetId="0">#REF!</definedName>
    <definedName name="_fff72">#REF!</definedName>
    <definedName name="_fff77" localSheetId="0">#REF!</definedName>
    <definedName name="_fff77">#REF!</definedName>
    <definedName name="_Fill" localSheetId="0" hidden="1">[1]FP!#REF!</definedName>
    <definedName name="_Fill" hidden="1">[1]FP!#REF!</definedName>
    <definedName name="_xlnm._FilterDatabase" localSheetId="2" hidden="1">VALORIZADO!$A$2:$G$378</definedName>
    <definedName name="_iii10" localSheetId="0">#REF!</definedName>
    <definedName name="_iii10">#REF!</definedName>
    <definedName name="_iii11" localSheetId="0">#REF!</definedName>
    <definedName name="_iii11">#REF!</definedName>
    <definedName name="_iii12" localSheetId="0">#REF!</definedName>
    <definedName name="_iii12">#REF!</definedName>
    <definedName name="_iii17" localSheetId="0">#REF!</definedName>
    <definedName name="_iii17">#REF!</definedName>
    <definedName name="_iii19" localSheetId="0">#REF!</definedName>
    <definedName name="_iii19">#REF!</definedName>
    <definedName name="_iii21" localSheetId="0">#REF!</definedName>
    <definedName name="_iii21">#REF!</definedName>
    <definedName name="_iii24" localSheetId="0">#REF!</definedName>
    <definedName name="_iii24">#REF!</definedName>
    <definedName name="_iii26" localSheetId="0">#REF!</definedName>
    <definedName name="_iii26">#REF!</definedName>
    <definedName name="_iii3" localSheetId="0">#REF!</definedName>
    <definedName name="_iii3">#REF!</definedName>
    <definedName name="_iii30" localSheetId="0">#REF!</definedName>
    <definedName name="_iii30">#REF!</definedName>
    <definedName name="_iii38" localSheetId="0">#REF!</definedName>
    <definedName name="_iii38">#REF!</definedName>
    <definedName name="_iii39" localSheetId="0">#REF!</definedName>
    <definedName name="_iii39">#REF!</definedName>
    <definedName name="_iii40" localSheetId="0">#REF!</definedName>
    <definedName name="_iii40">#REF!</definedName>
    <definedName name="_iii43" localSheetId="0">#REF!</definedName>
    <definedName name="_iii43">#REF!</definedName>
    <definedName name="_iii47" localSheetId="0">#REF!</definedName>
    <definedName name="_iii47">#REF!</definedName>
    <definedName name="_iii48" localSheetId="0">#REF!</definedName>
    <definedName name="_iii48">#REF!</definedName>
    <definedName name="_iii49" localSheetId="0">#REF!</definedName>
    <definedName name="_iii49">#REF!</definedName>
    <definedName name="_iii5" localSheetId="0">#REF!</definedName>
    <definedName name="_iii5">#REF!</definedName>
    <definedName name="_iii54" localSheetId="0">#REF!</definedName>
    <definedName name="_iii54">#REF!</definedName>
    <definedName name="_iii56" localSheetId="0">#REF!</definedName>
    <definedName name="_iii56">#REF!</definedName>
    <definedName name="_iii62" localSheetId="0">#REF!</definedName>
    <definedName name="_iii62">#REF!</definedName>
    <definedName name="_iii65" localSheetId="0">#REF!</definedName>
    <definedName name="_iii65">#REF!</definedName>
    <definedName name="_iii7" localSheetId="0">#REF!</definedName>
    <definedName name="_iii7">#REF!</definedName>
    <definedName name="_iii72" localSheetId="0">#REF!</definedName>
    <definedName name="_iii72">#REF!</definedName>
    <definedName name="_iii77" localSheetId="0">#REF!</definedName>
    <definedName name="_iii77">#REF!</definedName>
    <definedName name="_Key1" localSheetId="0" hidden="1">#REF!</definedName>
    <definedName name="_Key1" hidden="1">#REF!</definedName>
    <definedName name="_Key2" localSheetId="0" hidden="1">[1]FP!#REF!</definedName>
    <definedName name="_Key2" hidden="1">[1]FP!#REF!</definedName>
    <definedName name="_ma5" localSheetId="0">#REF!</definedName>
    <definedName name="_ma5">#REF!</definedName>
    <definedName name="_may03" localSheetId="0">#REF!</definedName>
    <definedName name="_may03">#REF!</definedName>
    <definedName name="_may05" localSheetId="0">#REF!</definedName>
    <definedName name="_may05">#REF!</definedName>
    <definedName name="_may07" localSheetId="0">#REF!</definedName>
    <definedName name="_may07">#REF!</definedName>
    <definedName name="_may10" localSheetId="0">#REF!</definedName>
    <definedName name="_may10">#REF!</definedName>
    <definedName name="_Order1" hidden="1">255</definedName>
    <definedName name="_Order2" hidden="1">255</definedName>
    <definedName name="_PAG1" localSheetId="0">#REF!</definedName>
    <definedName name="_PAG1">#REF!</definedName>
    <definedName name="_pre03" localSheetId="0">#REF!</definedName>
    <definedName name="_pre03">#REF!</definedName>
    <definedName name="_Sort" localSheetId="0" hidden="1">#REF!</definedName>
    <definedName name="_Sort" hidden="1">#REF!</definedName>
    <definedName name="A" localSheetId="0">#REF!</definedName>
    <definedName name="A">#REF!</definedName>
    <definedName name="A_impresión_IM" localSheetId="0">#REF!</definedName>
    <definedName name="A_impresión_IM">#REF!</definedName>
    <definedName name="A2X4.4.20" localSheetId="0">'[2]ANALISIS  COSTOS UNIT.'!#REF!</definedName>
    <definedName name="A2X4.4.20">'[2]ANALISIS  COSTOS UNIT.'!#REF!</definedName>
    <definedName name="A2X6.6.20" localSheetId="0">'[2]ANALISIS  COSTOS UNIT.'!#REF!</definedName>
    <definedName name="A2X6.6.20">'[2]ANALISIS  COSTOS UNIT.'!#REF!</definedName>
    <definedName name="A3X10.10.25" localSheetId="0">'[2]ANALISIS  COSTOS UNIT.'!#REF!</definedName>
    <definedName name="A3X10.10.25">'[2]ANALISIS  COSTOS UNIT.'!#REF!</definedName>
    <definedName name="A3X120.25.80" localSheetId="0">'[2]ANALISIS  COSTOS UNIT.'!#REF!</definedName>
    <definedName name="A3X120.25.80">'[2]ANALISIS  COSTOS UNIT.'!#REF!</definedName>
    <definedName name="A3X150.25.80" localSheetId="0">'[2]ANALISIS  COSTOS UNIT.'!#REF!</definedName>
    <definedName name="A3X150.25.80">'[2]ANALISIS  COSTOS UNIT.'!#REF!</definedName>
    <definedName name="A3X16.10.40" localSheetId="0">'[2]ANALISIS  COSTOS UNIT.'!#REF!</definedName>
    <definedName name="A3X16.10.40">'[2]ANALISIS  COSTOS UNIT.'!#REF!</definedName>
    <definedName name="A3X185.25.100" localSheetId="0">'[2]ANALISIS  COSTOS UNIT.'!#REF!</definedName>
    <definedName name="A3X185.25.100">'[2]ANALISIS  COSTOS UNIT.'!#REF!</definedName>
    <definedName name="A3X240.35.100" localSheetId="0">'[2]ANALISIS  COSTOS UNIT.'!#REF!</definedName>
    <definedName name="A3X240.35.100">'[2]ANALISIS  COSTOS UNIT.'!#REF!</definedName>
    <definedName name="A3X25.10.40" localSheetId="0">'[2]ANALISIS  COSTOS UNIT.'!#REF!</definedName>
    <definedName name="A3X25.10.40">'[2]ANALISIS  COSTOS UNIT.'!#REF!</definedName>
    <definedName name="A3X35.10.50" localSheetId="0">'[2]ANALISIS  COSTOS UNIT.'!#REF!</definedName>
    <definedName name="A3X35.10.50">'[2]ANALISIS  COSTOS UNIT.'!#REF!</definedName>
    <definedName name="A3X4.4.20" localSheetId="0">'[2]ANALISIS  COSTOS UNIT.'!#REF!</definedName>
    <definedName name="A3X4.4.20">'[2]ANALISIS  COSTOS UNIT.'!#REF!</definedName>
    <definedName name="A3X50.16.50" localSheetId="0">'[2]ANALISIS  COSTOS UNIT.'!#REF!</definedName>
    <definedName name="A3X50.16.50">'[2]ANALISIS  COSTOS UNIT.'!#REF!</definedName>
    <definedName name="A3X6.6.20" localSheetId="0">'[2]ANALISIS  COSTOS UNIT.'!#REF!</definedName>
    <definedName name="A3X6.6.20">'[2]ANALISIS  COSTOS UNIT.'!#REF!</definedName>
    <definedName name="A3X70.16.65" localSheetId="0">'[2]ANALISIS  COSTOS UNIT.'!#REF!</definedName>
    <definedName name="A3X70.16.65">'[2]ANALISIS  COSTOS UNIT.'!#REF!</definedName>
    <definedName name="A3X95.16.65" localSheetId="0">'[2]ANALISIS  COSTOS UNIT.'!#REF!</definedName>
    <definedName name="A3X95.16.65">'[2]ANALISIS  COSTOS UNIT.'!#REF!</definedName>
    <definedName name="ACT" localSheetId="0">#REF!</definedName>
    <definedName name="ACT">#REF!</definedName>
    <definedName name="actual_rate" localSheetId="0">[3]PROJ_MGMT!#REF!</definedName>
    <definedName name="actual_rate">[3]PROJ_MGMT!#REF!</definedName>
    <definedName name="Acumul03" localSheetId="0">#REF!</definedName>
    <definedName name="Acumul03">#REF!</definedName>
    <definedName name="adelanto" localSheetId="0">#REF!</definedName>
    <definedName name="adelanto">#REF!</definedName>
    <definedName name="ADWAAS" localSheetId="0" hidden="1">#REF!</definedName>
    <definedName name="ADWAAS" hidden="1">#REF!</definedName>
    <definedName name="ALMACEN" localSheetId="0">'[4]Tareo Abril'!#REF!</definedName>
    <definedName name="ALMACEN">'[4]Tareo Abril'!#REF!</definedName>
    <definedName name="Almacén_sótano" localSheetId="0">#REF!</definedName>
    <definedName name="Almacén_sótano">#REF!</definedName>
    <definedName name="amortiza_01" localSheetId="0">'[5]Ded. y amort. mat.  FP 1'!#REF!</definedName>
    <definedName name="amortiza_01">'[5]Ded. y amort. mat.  FP 1'!#REF!</definedName>
    <definedName name="amortiza_02" localSheetId="0">'[5]Ded. y amort. mat.  FP 1'!#REF!</definedName>
    <definedName name="amortiza_02">'[5]Ded. y amort. mat.  FP 1'!#REF!</definedName>
    <definedName name="amortiza_03" localSheetId="0">'[5]Ded. y amort. mat.  FP 1'!#REF!</definedName>
    <definedName name="amortiza_03">'[5]Ded. y amort. mat.  FP 1'!#REF!</definedName>
    <definedName name="amortiza_04" localSheetId="0">'[5]Ded. y amort. mat.  FP 1'!#REF!</definedName>
    <definedName name="amortiza_04">'[5]Ded. y amort. mat.  FP 1'!#REF!</definedName>
    <definedName name="amortiza_05" localSheetId="0">'[5]Ded. y amort. mat.  FP 1'!#REF!</definedName>
    <definedName name="amortiza_05">'[5]Ded. y amort. mat.  FP 1'!#REF!</definedName>
    <definedName name="AMORTIZA01_01" localSheetId="0">'[5]Ded. y amort. mat.  FP 1'!#REF!</definedName>
    <definedName name="AMORTIZA01_01">'[5]Ded. y amort. mat.  FP 1'!#REF!</definedName>
    <definedName name="AMORTIZA01_02" localSheetId="0">'[5]Ded. y amort. mat.  FP 1'!#REF!</definedName>
    <definedName name="AMORTIZA01_02">'[5]Ded. y amort. mat.  FP 1'!#REF!</definedName>
    <definedName name="AMORTIZA01_03" localSheetId="0">'[5]Ded. y amort. mat.  FP 1'!#REF!</definedName>
    <definedName name="AMORTIZA01_03">'[5]Ded. y amort. mat.  FP 1'!#REF!</definedName>
    <definedName name="AMORTIZA01_04" localSheetId="0">'[5]Ded. y amort. mat.  FP 1'!#REF!</definedName>
    <definedName name="AMORTIZA01_04">'[5]Ded. y amort. mat.  FP 1'!#REF!</definedName>
    <definedName name="AMORTIZA01_05" localSheetId="0">'[5]Ded. y amort. mat.  FP 1'!#REF!</definedName>
    <definedName name="AMORTIZA01_05">'[5]Ded. y amort. mat.  FP 1'!#REF!</definedName>
    <definedName name="AMORTIZA02_01" localSheetId="0">'[5]Ded. y amort. mat.  FP 1'!#REF!</definedName>
    <definedName name="AMORTIZA02_01">'[5]Ded. y amort. mat.  FP 1'!#REF!</definedName>
    <definedName name="AMORTIZA02_02" localSheetId="0">'[5]Ded. y amort. mat.  FP 1'!#REF!</definedName>
    <definedName name="AMORTIZA02_02">'[5]Ded. y amort. mat.  FP 1'!#REF!</definedName>
    <definedName name="AMORTIZA02_03" localSheetId="0">'[5]Ded. y amort. mat.  FP 1'!#REF!</definedName>
    <definedName name="AMORTIZA02_03">'[5]Ded. y amort. mat.  FP 1'!#REF!</definedName>
    <definedName name="AMORTIZA02_04" localSheetId="0">'[5]Ded. y amort. mat.  FP 1'!#REF!</definedName>
    <definedName name="AMORTIZA02_04">'[5]Ded. y amort. mat.  FP 1'!#REF!</definedName>
    <definedName name="AMORTIZA02_05" localSheetId="0">'[5]Ded. y amort. mat.  FP 1'!#REF!</definedName>
    <definedName name="AMORTIZA02_05">'[5]Ded. y amort. mat.  FP 1'!#REF!</definedName>
    <definedName name="AMORTIZA03_01" localSheetId="0">'[5]Ded. y amort. mat.  FP 1'!#REF!</definedName>
    <definedName name="AMORTIZA03_01">'[5]Ded. y amort. mat.  FP 1'!#REF!</definedName>
    <definedName name="AMORTIZA03_02" localSheetId="0">'[5]Ded. y amort. mat.  FP 1'!#REF!</definedName>
    <definedName name="AMORTIZA03_02">'[5]Ded. y amort. mat.  FP 1'!#REF!</definedName>
    <definedName name="AMORTIZA03_03" localSheetId="0">'[5]Ded. y amort. mat.  FP 1'!#REF!</definedName>
    <definedName name="AMORTIZA03_03">'[5]Ded. y amort. mat.  FP 1'!#REF!</definedName>
    <definedName name="AMORTIZA03_04" localSheetId="0">'[5]Ded. y amort. mat.  FP 1'!#REF!</definedName>
    <definedName name="AMORTIZA03_04">'[5]Ded. y amort. mat.  FP 1'!#REF!</definedName>
    <definedName name="AMORTIZA03_05" localSheetId="0">'[5]Ded. y amort. mat.  FP 1'!#REF!</definedName>
    <definedName name="AMORTIZA03_05">'[5]Ded. y amort. mat.  FP 1'!#REF!</definedName>
    <definedName name="An" localSheetId="0">#REF!</definedName>
    <definedName name="An">#REF!</definedName>
    <definedName name="An_puen" localSheetId="0">#REF!</definedName>
    <definedName name="An_puen">#REF!</definedName>
    <definedName name="an_sar" localSheetId="0">#REF!</definedName>
    <definedName name="an_sar">#REF!</definedName>
    <definedName name="ANT">[6]DATOS!$L$14:$L$27</definedName>
    <definedName name="ANTERIOR">[6]DATOS!$M$14:$M$27</definedName>
    <definedName name="AÑB" localSheetId="0">#REF!</definedName>
    <definedName name="AÑB">#REF!</definedName>
    <definedName name="AP">[6]DATOS!$J$14:$J$27</definedName>
    <definedName name="AR">[6]DATOS!$I$14:$I$27</definedName>
    <definedName name="AREA" localSheetId="0">#REF!</definedName>
    <definedName name="AREA">#REF!</definedName>
    <definedName name="_xlnm.Print_Area" localSheetId="0">'CURVA S (2)'!$A$1:$K$37</definedName>
    <definedName name="_xlnm.Print_Area" localSheetId="1">'PAGOS CONT Y SUP'!$A$1:$F$23</definedName>
    <definedName name="Area_mezzanine" localSheetId="0">#REF!</definedName>
    <definedName name="Area_mezzanine">#REF!</definedName>
    <definedName name="Area_piso1" localSheetId="0">#REF!</definedName>
    <definedName name="Area_piso1">#REF!</definedName>
    <definedName name="Area_piso2" localSheetId="0">#REF!</definedName>
    <definedName name="Area_piso2">#REF!</definedName>
    <definedName name="Area_piso3" localSheetId="0">#REF!</definedName>
    <definedName name="Area_piso3">#REF!</definedName>
    <definedName name="Área_Techada" localSheetId="0">#REF!</definedName>
    <definedName name="Área_Techada">#REF!</definedName>
    <definedName name="Area_terreno" localSheetId="0">#REF!</definedName>
    <definedName name="Area_terreno">#REF!</definedName>
    <definedName name="AREASWBS_RFI">[7]Datos!$B$2:$B$6</definedName>
    <definedName name="ASD" localSheetId="0" hidden="1">#REF!</definedName>
    <definedName name="ASD" hidden="1">#REF!</definedName>
    <definedName name="ASDEF" localSheetId="0">#REF!</definedName>
    <definedName name="ASDEF">#REF!</definedName>
    <definedName name="B" localSheetId="0">#REF!</definedName>
    <definedName name="B">#REF!</definedName>
    <definedName name="BASE03" localSheetId="0">#REF!</definedName>
    <definedName name="BASE03">#REF!</definedName>
    <definedName name="_xlnm.Database" localSheetId="0">#REF!</definedName>
    <definedName name="_xlnm.Database">#REF!</definedName>
    <definedName name="BLOQUE" localSheetId="0">#REF!</definedName>
    <definedName name="BLOQUE">#REF!</definedName>
    <definedName name="BUSCA" localSheetId="0">[1]FP!#REF!</definedName>
    <definedName name="BUSCA">[1]FP!#REF!</definedName>
    <definedName name="CA150X150X100" localSheetId="0">'[2]ANALISIS  COSTOS UNIT.'!#REF!</definedName>
    <definedName name="CA150X150X100">'[2]ANALISIS  COSTOS UNIT.'!#REF!</definedName>
    <definedName name="CA200X200X100" localSheetId="0">'[2]ANALISIS  COSTOS UNIT.'!#REF!</definedName>
    <definedName name="CA200X200X100">'[2]ANALISIS  COSTOS UNIT.'!#REF!</definedName>
    <definedName name="CA250X250X100" localSheetId="0">'[2]ANALISIS  COSTOS UNIT.'!#REF!</definedName>
    <definedName name="CA250X250X100">'[2]ANALISIS  COSTOS UNIT.'!#REF!</definedName>
    <definedName name="CA300X300X100" localSheetId="0">'[2]ANALISIS  COSTOS UNIT.'!#REF!</definedName>
    <definedName name="CA300X300X100">'[2]ANALISIS  COSTOS UNIT.'!#REF!</definedName>
    <definedName name="CA400X400X100" localSheetId="0">'[2]ANALISIS  COSTOS UNIT.'!#REF!</definedName>
    <definedName name="CA400X400X100">'[2]ANALISIS  COSTOS UNIT.'!#REF!</definedName>
    <definedName name="CA500X500X100" localSheetId="0">'[2]ANALISIS  COSTOS UNIT.'!#REF!</definedName>
    <definedName name="CA500X500X100">'[2]ANALISIS  COSTOS UNIT.'!#REF!</definedName>
    <definedName name="CA600X600X100" localSheetId="0">'[2]ANALISIS  COSTOS UNIT.'!#REF!</definedName>
    <definedName name="CA600X600X100">'[2]ANALISIS  COSTOS UNIT.'!#REF!</definedName>
    <definedName name="CAP" localSheetId="0">[8]PPTO!#REF!</definedName>
    <definedName name="CAP">[8]PPTO!#REF!</definedName>
    <definedName name="CC" localSheetId="0">#REF!</definedName>
    <definedName name="CC">#REF!</definedName>
    <definedName name="CD_03" localSheetId="0">#REF!</definedName>
    <definedName name="CD_03">#REF!</definedName>
    <definedName name="CDO_03" localSheetId="0">#REF!</definedName>
    <definedName name="CDO_03">#REF!</definedName>
    <definedName name="CHUQUICAMATA__BANCOS_de_MENOR_ALTURA_PROPOSAL" localSheetId="0">#REF!</definedName>
    <definedName name="CHUQUICAMATA__BANCOS_de_MENOR_ALTURA_PROPOSAL">#REF!</definedName>
    <definedName name="Client_Name">[9]Basis!$B$7</definedName>
    <definedName name="Cmd" localSheetId="0">#REF!</definedName>
    <definedName name="Cmd">#REF!</definedName>
    <definedName name="cmh" localSheetId="0">#REF!</definedName>
    <definedName name="cmh">#REF!</definedName>
    <definedName name="Columnas_sótano" localSheetId="0">#REF!</definedName>
    <definedName name="Columnas_sótano">#REF!</definedName>
    <definedName name="Columnas_tienda" localSheetId="0">#REF!</definedName>
    <definedName name="Columnas_tienda">#REF!</definedName>
    <definedName name="CONCQTY" localSheetId="0">#REF!</definedName>
    <definedName name="CONCQTY">#REF!</definedName>
    <definedName name="CONSOLIDADOF3" localSheetId="0">#REF!</definedName>
    <definedName name="CONSOLIDADOF3">#REF!</definedName>
    <definedName name="ContObra">[10]DatGen!$E$20</definedName>
    <definedName name="CONTRATISTA">#N/A</definedName>
    <definedName name="CREW" localSheetId="0">#REF!</definedName>
    <definedName name="CREW">#REF!</definedName>
    <definedName name="CRT" localSheetId="0">#REF!</definedName>
    <definedName name="CRT">#REF!</definedName>
    <definedName name="CU" localSheetId="0">#REF!</definedName>
    <definedName name="CU">#REF!</definedName>
    <definedName name="cu_agr" localSheetId="0">#REF!</definedName>
    <definedName name="cu_agr">#REF!</definedName>
    <definedName name="cu_fam" localSheetId="0">#REF!</definedName>
    <definedName name="cu_fam">#REF!</definedName>
    <definedName name="cu_pec" localSheetId="0">#REF!</definedName>
    <definedName name="cu_pec">#REF!</definedName>
    <definedName name="cu_pilet" localSheetId="0">#REF!</definedName>
    <definedName name="cu_pilet">#REF!</definedName>
    <definedName name="CURVA" localSheetId="0" hidden="1">#REF!</definedName>
    <definedName name="CURVA" hidden="1">#REF!</definedName>
    <definedName name="CURVAS" localSheetId="0" hidden="1">#REF!</definedName>
    <definedName name="CURVAS" hidden="1">#REF!</definedName>
    <definedName name="curvas2" localSheetId="0" hidden="1">#REF!</definedName>
    <definedName name="curvas2" hidden="1">#REF!</definedName>
    <definedName name="CURVASSSSXX" localSheetId="0">#REF!</definedName>
    <definedName name="CURVASSSSXX">#REF!</definedName>
    <definedName name="dd" localSheetId="0">#REF!</definedName>
    <definedName name="dd">#REF!</definedName>
    <definedName name="ddd" localSheetId="0">#REF!</definedName>
    <definedName name="ddd">#REF!</definedName>
    <definedName name="ddddddddd">[11]CVO!$A$11:$R$1037</definedName>
    <definedName name="dfdf" localSheetId="0">#REF!</definedName>
    <definedName name="dfdf">#REF!</definedName>
    <definedName name="dfdfdfdfdfd" localSheetId="0">#REF!</definedName>
    <definedName name="dfdfdfdfdfd">#REF!</definedName>
    <definedName name="DIA" localSheetId="0">'[4]Tareo Abril'!#REF!</definedName>
    <definedName name="DIA">'[4]Tareo Abril'!#REF!</definedName>
    <definedName name="dIAS" localSheetId="0">'[12]Tareo Abril'!#REF!</definedName>
    <definedName name="dIAS">'[12]Tareo Abril'!#REF!</definedName>
    <definedName name="Dirección" localSheetId="0">[13]DatGen!$E$13</definedName>
    <definedName name="Dirección">[10]DatGen!$E$13</definedName>
    <definedName name="DISCIPLINAS_RFI">[7]Datos!$D$2:$D$15</definedName>
    <definedName name="DJ">#N/A</definedName>
    <definedName name="DRA_PIURA___2" localSheetId="0">#REF!</definedName>
    <definedName name="DRA_PIURA___2">#REF!</definedName>
    <definedName name="DRA_PIURA___3" localSheetId="0">#REF!</definedName>
    <definedName name="DRA_PIURA___3">#REF!</definedName>
    <definedName name="DRA_PIURA___4" localSheetId="0">#REF!</definedName>
    <definedName name="DRA_PIURA___4">#REF!</definedName>
    <definedName name="DRA_PIURA___5" localSheetId="0">#REF!</definedName>
    <definedName name="DRA_PIURA___5">#REF!</definedName>
    <definedName name="DRA_PIURA1" localSheetId="0">#REF!</definedName>
    <definedName name="DRA_PIURA1">#REF!</definedName>
    <definedName name="dsfsdfsdf">[14]CVO!$A$11:$R$1037</definedName>
    <definedName name="dxp" localSheetId="0">#REF!</definedName>
    <definedName name="dxp">#REF!</definedName>
    <definedName name="e" localSheetId="0">#REF!</definedName>
    <definedName name="e">#REF!</definedName>
    <definedName name="EF" localSheetId="0">#REF!</definedName>
    <definedName name="EF">#REF!</definedName>
    <definedName name="EFA" localSheetId="0">#REF!</definedName>
    <definedName name="EFA">#REF!</definedName>
    <definedName name="ES" localSheetId="0">#REF!</definedName>
    <definedName name="ES">#REF!</definedName>
    <definedName name="ESA" localSheetId="0">#REF!</definedName>
    <definedName name="ESA">#REF!</definedName>
    <definedName name="Estac_aéreo1" localSheetId="0">#REF!</definedName>
    <definedName name="Estac_aéreo1">#REF!</definedName>
    <definedName name="Estac_aéreo2" localSheetId="0">#REF!</definedName>
    <definedName name="Estac_aéreo2">#REF!</definedName>
    <definedName name="Excel_BuiltIn__FilterDatabase_1" localSheetId="0">#REF!</definedName>
    <definedName name="Excel_BuiltIn__FilterDatabase_1">#REF!</definedName>
    <definedName name="Excel_BuiltIn_Print_Area_1" localSheetId="0">#REF!</definedName>
    <definedName name="Excel_BuiltIn_Print_Area_1">#REF!</definedName>
    <definedName name="Exch_Rate">[15]Basis!$C$66</definedName>
    <definedName name="Exch_Rate1">[16]Basis!$C$66</definedName>
    <definedName name="FACT" localSheetId="0">#REF!</definedName>
    <definedName name="FACT">#REF!</definedName>
    <definedName name="factcorre" localSheetId="0">#REF!</definedName>
    <definedName name="factcorre">#REF!</definedName>
    <definedName name="FACTURACIONES_SALDO_DE_OBRA_IPC_Lista" localSheetId="0">#REF!</definedName>
    <definedName name="FACTURACIONES_SALDO_DE_OBRA_IPC_Lista">#REF!</definedName>
    <definedName name="FechaET" localSheetId="0">[13]DatGen!$E$34</definedName>
    <definedName name="FechaET">[10]DatGen!$E$34</definedName>
    <definedName name="FFG" localSheetId="0">#REF!</definedName>
    <definedName name="FFG">#REF!</definedName>
    <definedName name="Ficha_15" localSheetId="0">#REF!</definedName>
    <definedName name="Ficha_15">#REF!</definedName>
    <definedName name="FinanObra" localSheetId="0">[13]DatGen!$E$24</definedName>
    <definedName name="FinanObra">[10]DatGen!$E$24</definedName>
    <definedName name="FinCObra">#N/A</definedName>
    <definedName name="formato01" localSheetId="0">#REF!</definedName>
    <definedName name="formato01">#REF!</definedName>
    <definedName name="formato03" localSheetId="0">#REF!</definedName>
    <definedName name="formato03">#REF!</definedName>
    <definedName name="formato04" localSheetId="0">#REF!</definedName>
    <definedName name="formato04">#REF!</definedName>
    <definedName name="formato05" localSheetId="0">#REF!</definedName>
    <definedName name="formato05">#REF!</definedName>
    <definedName name="formato06" localSheetId="0">#REF!</definedName>
    <definedName name="formato06">#REF!</definedName>
    <definedName name="formato07" localSheetId="0">#REF!</definedName>
    <definedName name="formato07">#REF!</definedName>
    <definedName name="formato08" localSheetId="0">#REF!</definedName>
    <definedName name="formato08">#REF!</definedName>
    <definedName name="formato10" localSheetId="0">#REF!</definedName>
    <definedName name="formato10">#REF!</definedName>
    <definedName name="formato11" localSheetId="0">#REF!</definedName>
    <definedName name="formato11">#REF!</definedName>
    <definedName name="formato12" localSheetId="0">#REF!</definedName>
    <definedName name="formato12">#REF!</definedName>
    <definedName name="formato13" localSheetId="0">#REF!</definedName>
    <definedName name="formato13">#REF!</definedName>
    <definedName name="formato14" localSheetId="0">#REF!</definedName>
    <definedName name="formato14">#REF!</definedName>
    <definedName name="formato15" localSheetId="0">#REF!</definedName>
    <definedName name="formato15">#REF!</definedName>
    <definedName name="formato16" localSheetId="0">#REF!</definedName>
    <definedName name="formato16">#REF!</definedName>
    <definedName name="formato17" localSheetId="0">#REF!</definedName>
    <definedName name="formato17">#REF!</definedName>
    <definedName name="formato18" localSheetId="0">#REF!</definedName>
    <definedName name="formato18">#REF!</definedName>
    <definedName name="formato201" localSheetId="0">#REF!</definedName>
    <definedName name="formato201">#REF!</definedName>
    <definedName name="formato202" localSheetId="0">#REF!</definedName>
    <definedName name="formato202">#REF!</definedName>
    <definedName name="formato21" localSheetId="0">#REF!</definedName>
    <definedName name="formato21">#REF!</definedName>
    <definedName name="formato23" localSheetId="0">#REF!</definedName>
    <definedName name="formato23">#REF!</definedName>
    <definedName name="formato26" localSheetId="0">#REF!</definedName>
    <definedName name="formato26">#REF!</definedName>
    <definedName name="formato28" localSheetId="0">#REF!</definedName>
    <definedName name="formato28">#REF!</definedName>
    <definedName name="formato29" localSheetId="0">#REF!</definedName>
    <definedName name="formato29">#REF!</definedName>
    <definedName name="formato30" localSheetId="0">#REF!</definedName>
    <definedName name="formato30">#REF!</definedName>
    <definedName name="formato31" localSheetId="0">#REF!</definedName>
    <definedName name="formato31">#REF!</definedName>
    <definedName name="FRObra" localSheetId="0">[13]DatGen!$E$29</definedName>
    <definedName name="FRObra">[10]DatGen!$E$29</definedName>
    <definedName name="FSDF" localSheetId="0">#REF!</definedName>
    <definedName name="FSDF">#REF!</definedName>
    <definedName name="GG" localSheetId="0">#REF!</definedName>
    <definedName name="GG">#REF!</definedName>
    <definedName name="GL">[6]DATOS!$O$14:$O$27</definedName>
    <definedName name="gmd" hidden="1">{#N/A,#N/A,FALSE,"Matrix";#N/A,#N/A,FALSE,"Executive";#N/A,#N/A,FALSE,"Summary"}</definedName>
    <definedName name="grade_rate" localSheetId="0">[3]PROJ_MGMT!#REF!</definedName>
    <definedName name="grade_rate">[3]PROJ_MGMT!#REF!</definedName>
    <definedName name="GUIAARQ" localSheetId="0">#REF!</definedName>
    <definedName name="GUIAARQ">#REF!</definedName>
    <definedName name="GUIACU" localSheetId="0">#REF!</definedName>
    <definedName name="GUIACU">#REF!</definedName>
    <definedName name="GUIAEST" localSheetId="0">#REF!</definedName>
    <definedName name="GUIAEST">#REF!</definedName>
    <definedName name="GUIAIE" localSheetId="0">#REF!</definedName>
    <definedName name="GUIAIE">#REF!</definedName>
    <definedName name="GUIAIS" localSheetId="0">#REF!</definedName>
    <definedName name="GUIAIS">#REF!</definedName>
    <definedName name="h" localSheetId="0" hidden="1">#REF!</definedName>
    <definedName name="h" hidden="1">#REF!</definedName>
    <definedName name="HHH" localSheetId="0">#REF!</definedName>
    <definedName name="HHH">#REF!</definedName>
    <definedName name="HHHHH" localSheetId="0">#REF!</definedName>
    <definedName name="HHHHH">#REF!</definedName>
    <definedName name="hhhhhhhhhhhhhhhh" localSheetId="0" hidden="1">#REF!</definedName>
    <definedName name="hhhhhhhhhhhhhhhh" hidden="1">#REF!</definedName>
    <definedName name="IDOBRA">#N/A</definedName>
    <definedName name="IGV" localSheetId="0">#REF!</definedName>
    <definedName name="IGV">#REF!</definedName>
    <definedName name="IGVOBRA">[17]DatGen!$E$30</definedName>
    <definedName name="Imprimir_área_IM" localSheetId="0">'[1]VAL-CE ALF'!#REF!</definedName>
    <definedName name="Imprimir_área_IM">'[1]VAL-CE ALF'!#REF!</definedName>
    <definedName name="ind.mes" localSheetId="0">#REF!</definedName>
    <definedName name="ind.mes">#REF!</definedName>
    <definedName name="indice" localSheetId="0">#REF!</definedName>
    <definedName name="indice">#REF!</definedName>
    <definedName name="IniCObra">#N/A</definedName>
    <definedName name="IniCSup">#N/A</definedName>
    <definedName name="INPUTF" localSheetId="0">#REF!</definedName>
    <definedName name="INPUTF">#REF!</definedName>
    <definedName name="INSUMO" localSheetId="0">#REF!</definedName>
    <definedName name="INSUMO">#REF!</definedName>
    <definedName name="ITEM" localSheetId="0">#REF!</definedName>
    <definedName name="ITEM">#REF!</definedName>
    <definedName name="j" localSheetId="0">'[12]Tareo Abril'!#REF!</definedName>
    <definedName name="j">'[12]Tareo Abril'!#REF!</definedName>
    <definedName name="JJJJ" localSheetId="0">'[12]Tareo Abril'!#REF!</definedName>
    <definedName name="JJJJ">'[12]Tareo Abril'!#REF!</definedName>
    <definedName name="Job_Number">[9]Basis!$B$5</definedName>
    <definedName name="jps" localSheetId="0">[18]EST_MOD!#REF!</definedName>
    <definedName name="jps">[18]EST_MOD!#REF!</definedName>
    <definedName name="JULIO" localSheetId="0">#REF!</definedName>
    <definedName name="JULIO">[19]CUADRO3!$L$16</definedName>
    <definedName name="K01_0103" localSheetId="0">#REF!</definedName>
    <definedName name="K01_0103">#REF!</definedName>
    <definedName name="k01_0104" localSheetId="0">#REF!</definedName>
    <definedName name="k01_0104">#REF!</definedName>
    <definedName name="K01_0199" localSheetId="0">#REF!</definedName>
    <definedName name="K01_0199">#REF!</definedName>
    <definedName name="K01_0203" localSheetId="0">#REF!</definedName>
    <definedName name="K01_0203">#REF!</definedName>
    <definedName name="k01_0204" localSheetId="0">#REF!</definedName>
    <definedName name="k01_0204">#REF!</definedName>
    <definedName name="K01_0299" localSheetId="0">#REF!</definedName>
    <definedName name="K01_0299">#REF!</definedName>
    <definedName name="K01_0303" localSheetId="0">#REF!</definedName>
    <definedName name="K01_0303">#REF!</definedName>
    <definedName name="k01_0304" localSheetId="0">#REF!</definedName>
    <definedName name="k01_0304">#REF!</definedName>
    <definedName name="K01_0399" localSheetId="0">#REF!</definedName>
    <definedName name="K01_0399">#REF!</definedName>
    <definedName name="K01_0403" localSheetId="0">#REF!</definedName>
    <definedName name="K01_0403">#REF!</definedName>
    <definedName name="K01_0499" localSheetId="0">#REF!</definedName>
    <definedName name="K01_0499">#REF!</definedName>
    <definedName name="K01_0503" localSheetId="0">#REF!</definedName>
    <definedName name="K01_0503">#REF!</definedName>
    <definedName name="K01_0599" localSheetId="0">#REF!</definedName>
    <definedName name="K01_0599">#REF!</definedName>
    <definedName name="K01_0603" localSheetId="0">#REF!</definedName>
    <definedName name="K01_0603">#REF!</definedName>
    <definedName name="k01_0703" localSheetId="0">#REF!</definedName>
    <definedName name="k01_0703">#REF!</definedName>
    <definedName name="k01_0803" localSheetId="0">#REF!</definedName>
    <definedName name="k01_0803">#REF!</definedName>
    <definedName name="k01_0903" localSheetId="0">#REF!</definedName>
    <definedName name="k01_0903">#REF!</definedName>
    <definedName name="K01_0998" localSheetId="0">#REF!</definedName>
    <definedName name="K01_0998">#REF!</definedName>
    <definedName name="k01_1003" localSheetId="0">#REF!</definedName>
    <definedName name="k01_1003">#REF!</definedName>
    <definedName name="K01_1098" localSheetId="0">#REF!</definedName>
    <definedName name="K01_1098">#REF!</definedName>
    <definedName name="K01_1103" localSheetId="0">#REF!</definedName>
    <definedName name="K01_1103">#REF!</definedName>
    <definedName name="K01_1198" localSheetId="0">#REF!</definedName>
    <definedName name="K01_1198">#REF!</definedName>
    <definedName name="k01_1202" localSheetId="0">#REF!</definedName>
    <definedName name="k01_1202">#REF!</definedName>
    <definedName name="K01_1203" localSheetId="0">#REF!</definedName>
    <definedName name="K01_1203">#REF!</definedName>
    <definedName name="K01_1298" localSheetId="0">#REF!</definedName>
    <definedName name="K01_1298">#REF!</definedName>
    <definedName name="K02_0103" localSheetId="0">#REF!</definedName>
    <definedName name="K02_0103">#REF!</definedName>
    <definedName name="k02_0104" localSheetId="0">#REF!</definedName>
    <definedName name="k02_0104">#REF!</definedName>
    <definedName name="K02_0199" localSheetId="0">#REF!</definedName>
    <definedName name="K02_0199">#REF!</definedName>
    <definedName name="K02_0203" localSheetId="0">#REF!</definedName>
    <definedName name="K02_0203">#REF!</definedName>
    <definedName name="k02_0204" localSheetId="0">#REF!</definedName>
    <definedName name="k02_0204">#REF!</definedName>
    <definedName name="K02_0299" localSheetId="0">#REF!</definedName>
    <definedName name="K02_0299">#REF!</definedName>
    <definedName name="K02_0303" localSheetId="0">#REF!</definedName>
    <definedName name="K02_0303">#REF!</definedName>
    <definedName name="k02_0304" localSheetId="0">#REF!</definedName>
    <definedName name="k02_0304">#REF!</definedName>
    <definedName name="K02_0399" localSheetId="0">#REF!</definedName>
    <definedName name="K02_0399">#REF!</definedName>
    <definedName name="K02_0403" localSheetId="0">#REF!</definedName>
    <definedName name="K02_0403">#REF!</definedName>
    <definedName name="K02_0499" localSheetId="0">#REF!</definedName>
    <definedName name="K02_0499">#REF!</definedName>
    <definedName name="K02_0503" localSheetId="0">#REF!</definedName>
    <definedName name="K02_0503">#REF!</definedName>
    <definedName name="K02_0599" localSheetId="0">#REF!</definedName>
    <definedName name="K02_0599">#REF!</definedName>
    <definedName name="k02_0603" localSheetId="0">#REF!</definedName>
    <definedName name="k02_0603">#REF!</definedName>
    <definedName name="k02_0703" localSheetId="0">#REF!</definedName>
    <definedName name="k02_0703">#REF!</definedName>
    <definedName name="k02_0803" localSheetId="0">#REF!</definedName>
    <definedName name="k02_0803">#REF!</definedName>
    <definedName name="k02_0903" localSheetId="0">#REF!</definedName>
    <definedName name="k02_0903">#REF!</definedName>
    <definedName name="K02_0998" localSheetId="0">#REF!</definedName>
    <definedName name="K02_0998">#REF!</definedName>
    <definedName name="k02_1003" localSheetId="0">#REF!</definedName>
    <definedName name="k02_1003">#REF!</definedName>
    <definedName name="K02_1098" localSheetId="0">#REF!</definedName>
    <definedName name="K02_1098">#REF!</definedName>
    <definedName name="k02_1103" localSheetId="0">#REF!</definedName>
    <definedName name="k02_1103">#REF!</definedName>
    <definedName name="K02_1198" localSheetId="0">#REF!</definedName>
    <definedName name="K02_1198">#REF!</definedName>
    <definedName name="k02_1202" localSheetId="0">#REF!</definedName>
    <definedName name="k02_1202">#REF!</definedName>
    <definedName name="k02_1203" localSheetId="0">#REF!</definedName>
    <definedName name="k02_1203">#REF!</definedName>
    <definedName name="K02_1298" localSheetId="0">#REF!</definedName>
    <definedName name="K02_1298">#REF!</definedName>
    <definedName name="K03_0199" localSheetId="0">#REF!</definedName>
    <definedName name="K03_0199">#REF!</definedName>
    <definedName name="K03_0299" localSheetId="0">#REF!</definedName>
    <definedName name="K03_0299">#REF!</definedName>
    <definedName name="K03_0399" localSheetId="0">#REF!</definedName>
    <definedName name="K03_0399">#REF!</definedName>
    <definedName name="K03_0499" localSheetId="0">#REF!</definedName>
    <definedName name="K03_0499">#REF!</definedName>
    <definedName name="K03_0599" localSheetId="0">#REF!</definedName>
    <definedName name="K03_0599">#REF!</definedName>
    <definedName name="K03_0998" localSheetId="0">#REF!</definedName>
    <definedName name="K03_0998">#REF!</definedName>
    <definedName name="K03_1098" localSheetId="0">#REF!</definedName>
    <definedName name="K03_1098">#REF!</definedName>
    <definedName name="K03_1198" localSheetId="0">#REF!</definedName>
    <definedName name="K03_1198">#REF!</definedName>
    <definedName name="K03_1298" localSheetId="0">#REF!</definedName>
    <definedName name="K03_1298">#REF!</definedName>
    <definedName name="KARLA" localSheetId="0">#REF!</definedName>
    <definedName name="KARLA">#REF!</definedName>
    <definedName name="kkkkkk" localSheetId="0">#REF!</definedName>
    <definedName name="kkkkkk">#REF!</definedName>
    <definedName name="LISTA" localSheetId="0">#REF!</definedName>
    <definedName name="LISTA">#REF!</definedName>
    <definedName name="lk" localSheetId="0">#REF!</definedName>
    <definedName name="lk">#REF!</definedName>
    <definedName name="LOCN" localSheetId="0">#REF!</definedName>
    <definedName name="LOCN">#REF!</definedName>
    <definedName name="LOCO" localSheetId="0">#REF!</definedName>
    <definedName name="LOCO">#REF!</definedName>
    <definedName name="LOCT" localSheetId="0">#REF!</definedName>
    <definedName name="LOCT">#REF!</definedName>
    <definedName name="LUGAR" localSheetId="0">[8]PPTO!#REF!</definedName>
    <definedName name="LUGAR">[8]PPTO!#REF!</definedName>
    <definedName name="LUZ" localSheetId="0">#REF!</definedName>
    <definedName name="LUZ">#REF!</definedName>
    <definedName name="M" localSheetId="0">#REF!</definedName>
    <definedName name="M">#REF!</definedName>
    <definedName name="MARQ" localSheetId="0">#REF!</definedName>
    <definedName name="MARQ">#REF!</definedName>
    <definedName name="MARTES">[20]RES!$C$7:$M$73</definedName>
    <definedName name="MCObra">#N/A</definedName>
    <definedName name="MCSup">#N/A</definedName>
    <definedName name="MD" localSheetId="0">#REF!</definedName>
    <definedName name="MD">#REF!</definedName>
    <definedName name="MELE" localSheetId="0">#REF!</definedName>
    <definedName name="MELE">#REF!</definedName>
    <definedName name="MEST" localSheetId="0">#REF!</definedName>
    <definedName name="MEST">#REF!</definedName>
    <definedName name="metrado" localSheetId="0">#REF!</definedName>
    <definedName name="metrado">#REF!</definedName>
    <definedName name="MI" localSheetId="0">#REF!</definedName>
    <definedName name="MI">#REF!</definedName>
    <definedName name="MIERCOLES">[20]RES!$C$7:$R$73</definedName>
    <definedName name="MILE" localSheetId="0">#REF!</definedName>
    <definedName name="MILE">#REF!</definedName>
    <definedName name="ML" localSheetId="0">#REF!</definedName>
    <definedName name="ML">#REF!</definedName>
    <definedName name="MM" localSheetId="0">[1]FP!#REF!</definedName>
    <definedName name="MM">[1]FP!#REF!</definedName>
    <definedName name="ModObra" localSheetId="0">[13]DatGen!$E$21</definedName>
    <definedName name="ModObra">[10]DatGen!$E$21</definedName>
    <definedName name="MonPlazo">#N/A</definedName>
    <definedName name="MONTOPSup" localSheetId="0">[13]DatGen!$E$51</definedName>
    <definedName name="MONTOPSup">[10]DatGen!$E$51</definedName>
    <definedName name="MRObra">#N/A</definedName>
    <definedName name="MSAN" localSheetId="0">#REF!</definedName>
    <definedName name="MSAN">#REF!</definedName>
    <definedName name="mtab48p" localSheetId="0">'[2]ANALISIS  COSTOS UNIT.'!#REF!</definedName>
    <definedName name="mtab48p">'[2]ANALISIS  COSTOS UNIT.'!#REF!</definedName>
    <definedName name="mtabtaa" localSheetId="0">'[2]ANALISIS  COSTOS UNIT.'!#REF!</definedName>
    <definedName name="mtabtaa">'[2]ANALISIS  COSTOS UNIT.'!#REF!</definedName>
    <definedName name="MtoxInfoFin">#N/A</definedName>
    <definedName name="MtoxPlazo">#N/A</definedName>
    <definedName name="Mu" localSheetId="0">#REF!</definedName>
    <definedName name="Mu">#REF!</definedName>
    <definedName name="MULTA">[6]DATOS!$P$14:$P$27</definedName>
    <definedName name="nose1" hidden="1">{#N/A,#N/A,FALSE,"Matrix";#N/A,#N/A,FALSE,"Executive";#N/A,#N/A,FALSE,"Summary";#N/A,#N/A,FALSE,"Office1";#N/A,#N/A,FALSE,"Office2";#N/A,#N/A,FALSE,"Office3";#N/A,#N/A,FALSE,"Office4";#N/A,#N/A,FALSE,"Office5";#N/A,#N/A,FALSE,"Office6";#N/A,#N/A,FALSE,"Office7";#N/A,#N/A,FALSE,"Labor"}</definedName>
    <definedName name="nose2" hidden="1">{#N/A,#N/A,FALSE,"E-1";#N/A,#N/A,FALSE,"E-2";#N/A,#N/A,FALSE,"F-1";#N/A,#N/A,FALSE,"F-2";#N/A,#N/A,FALSE,"F-3";#N/A,#N/A,FALSE,"F-4";#N/A,#N/A,FALSE,"F-5";#N/A,#N/A,FALSE,"F-6";#N/A,#N/A,FALSE,"Matrix"}</definedName>
    <definedName name="nose3" hidden="1">{#N/A,#N/A,FALSE,"Matrix";#N/A,#N/A,FALSE,"Executive";#N/A,#N/A,FALSE,"Summary"}</definedName>
    <definedName name="OBRA">#N/A</definedName>
    <definedName name="OF" localSheetId="0">[8]PPTO!#REF!</definedName>
    <definedName name="OF">[8]PPTO!#REF!</definedName>
    <definedName name="Office1TotalBurdenCost">[21]Denver!$O$98</definedName>
    <definedName name="Office1TotalHours">[21]Denver!$G$98</definedName>
    <definedName name="Office1TotalMonths">[21]Denver!$D$98</definedName>
    <definedName name="Office1TotalPRCost">[21]Denver!$N$98</definedName>
    <definedName name="Office1TotalRevenue">[21]Denver!$P$98</definedName>
    <definedName name="Office2TotalBurdenCost">[21]expats!$O$98</definedName>
    <definedName name="Office2TotalHours">[21]expats!$G$98</definedName>
    <definedName name="Office2TotalMonths">[21]expats!$D$98</definedName>
    <definedName name="Office2TotalPRCost">[21]expats!$N$98</definedName>
    <definedName name="Office2TotalRevenue">[21]expats!$P$98</definedName>
    <definedName name="Office3TotalBurdenCost">[21]locals!$O$98</definedName>
    <definedName name="Office3TotalHours">[21]locals!$G$98</definedName>
    <definedName name="Office3TotalMonths">[21]locals!$D$98</definedName>
    <definedName name="Office3TotalPRCost">[21]locals!$N$98</definedName>
    <definedName name="Office3TotalRevenue">[21]locals!$P$98</definedName>
    <definedName name="Office4TotalBurdenCost">[21]office4!$O$98</definedName>
    <definedName name="Office4TotalHours">[21]office4!$G$98</definedName>
    <definedName name="Office4TotalMonths">[21]office4!$D$98</definedName>
    <definedName name="Office4TotalPRCost">[21]office4!$N$98</definedName>
    <definedName name="Office4TotalRevenue">[21]office4!$P$98</definedName>
    <definedName name="Office5TotalBurdenCost">'[21]c-expats'!$O$98</definedName>
    <definedName name="Office5TotalHours">'[21]c-expats'!$G$98</definedName>
    <definedName name="Office5TotalMonths">'[21]c-expats'!$D$98</definedName>
    <definedName name="Office5TotalPRCost">'[21]c-expats'!$N$98</definedName>
    <definedName name="Office5TotalRevenue">'[21]c-expats'!$P$98</definedName>
    <definedName name="Office6TotalBurdenCost">'[21]c-nationals'!$O$98</definedName>
    <definedName name="Office6TotalHours">'[21]c-nationals'!$G$98</definedName>
    <definedName name="Office6TotalMonths">'[21]c-nationals'!$D$98</definedName>
    <definedName name="Office6TotalPRCost">'[21]c-nationals'!$N$98</definedName>
    <definedName name="Office6TotalRevenue">'[21]c-nationals'!$P$98</definedName>
    <definedName name="Office7StaffAverage">[21]Office7!$C$72</definedName>
    <definedName name="Office7StaffPeak">[21]Office7!$C$73</definedName>
    <definedName name="Office7TotalBurdenCost">[21]Office7!$O$71</definedName>
    <definedName name="Office7TotalHours">[21]Office7!$G$71</definedName>
    <definedName name="Office7TotalMonths">[21]Office7!$D$71</definedName>
    <definedName name="Office7TotalPRCost">[21]Office7!$N$71</definedName>
    <definedName name="Office7TotalRevenue">[21]Office7!$P$71</definedName>
    <definedName name="OP" localSheetId="0">[8]PPTO!#REF!</definedName>
    <definedName name="OP">[8]PPTO!#REF!</definedName>
    <definedName name="Orden_Cemento" localSheetId="0">#REF!</definedName>
    <definedName name="Orden_Cemento">#REF!</definedName>
    <definedName name="Orden_Concreto" localSheetId="0">#REF!</definedName>
    <definedName name="Orden_Concreto">#REF!</definedName>
    <definedName name="Orden_Fierro" localSheetId="0">#REF!</definedName>
    <definedName name="Orden_Fierro">#REF!</definedName>
    <definedName name="Orden_Ladrillo" localSheetId="0">#REF!</definedName>
    <definedName name="Orden_Ladrillo">#REF!</definedName>
    <definedName name="Orden_Perfil" localSheetId="0">#REF!</definedName>
    <definedName name="Orden_Perfil">#REF!</definedName>
    <definedName name="os" localSheetId="0">#REF!</definedName>
    <definedName name="os">#REF!</definedName>
    <definedName name="P" localSheetId="0">#REF!</definedName>
    <definedName name="P">#REF!</definedName>
    <definedName name="PART" localSheetId="0">#REF!</definedName>
    <definedName name="PART">#REF!</definedName>
    <definedName name="PARTA" localSheetId="0">#REF!</definedName>
    <definedName name="PARTA">#REF!</definedName>
    <definedName name="PARTE" localSheetId="0">#REF!</definedName>
    <definedName name="PARTE">#REF!</definedName>
    <definedName name="PARTIDA" localSheetId="0">#REF!</definedName>
    <definedName name="PARTIDA">#REF!</definedName>
    <definedName name="PARTS" localSheetId="0">#REF!</definedName>
    <definedName name="PARTS">#REF!</definedName>
    <definedName name="PE" localSheetId="0">[8]PPTO!#REF!</definedName>
    <definedName name="PE">[8]PPTO!#REF!</definedName>
    <definedName name="Perímetro_sótano" localSheetId="0">#REF!</definedName>
    <definedName name="Perímetro_sótano">#REF!</definedName>
    <definedName name="Perímetro_tienda" localSheetId="0">#REF!</definedName>
    <definedName name="Perímetro_tienda">#REF!</definedName>
    <definedName name="pileta" localSheetId="0">#REF!</definedName>
    <definedName name="pileta">#REF!</definedName>
    <definedName name="PIURA" localSheetId="0">#REF!</definedName>
    <definedName name="PIURA">#REF!</definedName>
    <definedName name="PLAZO">#N/A</definedName>
    <definedName name="PlazoSup">#N/A</definedName>
    <definedName name="PRECIO" localSheetId="0">#REF!</definedName>
    <definedName name="PRECIO">#REF!</definedName>
    <definedName name="ProcObra" localSheetId="0">[13]DatGen!$E$19</definedName>
    <definedName name="ProcObra">[10]DatGen!$E$19</definedName>
    <definedName name="Prog01_01" localSheetId="0">#REF!</definedName>
    <definedName name="Prog01_01">#REF!</definedName>
    <definedName name="Prog01_02" localSheetId="0">#REF!</definedName>
    <definedName name="Prog01_02">#REF!</definedName>
    <definedName name="Prog01_03" localSheetId="0">#REF!</definedName>
    <definedName name="Prog01_03">#REF!</definedName>
    <definedName name="Prog01_04" localSheetId="0">#REF!</definedName>
    <definedName name="Prog01_04">#REF!</definedName>
    <definedName name="Prog01_05" localSheetId="0">#REF!</definedName>
    <definedName name="Prog01_05">#REF!</definedName>
    <definedName name="Prog02_01" localSheetId="0">#REF!</definedName>
    <definedName name="Prog02_01">#REF!</definedName>
    <definedName name="Prog02_02" localSheetId="0">#REF!</definedName>
    <definedName name="Prog02_02">#REF!</definedName>
    <definedName name="Prog02_03" localSheetId="0">#REF!</definedName>
    <definedName name="Prog02_03">#REF!</definedName>
    <definedName name="Prog02_04" localSheetId="0">#REF!</definedName>
    <definedName name="Prog02_04">#REF!</definedName>
    <definedName name="Prog02_05" localSheetId="0">#REF!</definedName>
    <definedName name="Prog02_05">#REF!</definedName>
    <definedName name="Prog03_01" localSheetId="0">#REF!</definedName>
    <definedName name="Prog03_01">#REF!</definedName>
    <definedName name="Prog03_02" localSheetId="0">#REF!</definedName>
    <definedName name="Prog03_02">#REF!</definedName>
    <definedName name="Prog03_03" localSheetId="0">#REF!</definedName>
    <definedName name="Prog03_03">#REF!</definedName>
    <definedName name="Prog03_04" localSheetId="0">#REF!</definedName>
    <definedName name="Prog03_04">#REF!</definedName>
    <definedName name="Prog03_05" localSheetId="0">#REF!</definedName>
    <definedName name="Prog03_05">#REF!</definedName>
    <definedName name="Project_Name">[22]Basis!$B$6</definedName>
    <definedName name="PROPIO" localSheetId="0">#REF!</definedName>
    <definedName name="PROPIO">#REF!</definedName>
    <definedName name="Provincia" localSheetId="0">[13]DatGen!$E$15</definedName>
    <definedName name="Provincia">[10]DatGen!$E$15</definedName>
    <definedName name="prt_maquina" localSheetId="0">#REF!</definedName>
    <definedName name="prt_maquina">#REF!</definedName>
    <definedName name="prt_resumen" localSheetId="0">#REF!</definedName>
    <definedName name="prt_resumen">#REF!</definedName>
    <definedName name="PtblLAR" localSheetId="0">#REF!</definedName>
    <definedName name="PtblLAR">#REF!</definedName>
    <definedName name="ptofuerza4" localSheetId="0">'[2]ANALISIS  COSTOS UNIT.'!#REF!</definedName>
    <definedName name="ptofuerza4">'[2]ANALISIS  COSTOS UNIT.'!#REF!</definedName>
    <definedName name="ptoluztecho" localSheetId="0">'[2]ANALISIS  COSTOS UNIT.'!#REF!</definedName>
    <definedName name="ptoluztecho">'[2]ANALISIS  COSTOS UNIT.'!#REF!</definedName>
    <definedName name="ptotelef" localSheetId="0">'[2]ANALISIS  COSTOS UNIT.'!#REF!</definedName>
    <definedName name="ptotelef">'[2]ANALISIS  COSTOS UNIT.'!#REF!</definedName>
    <definedName name="ptotomadoble" localSheetId="0">'[2]ANALISIS  COSTOS UNIT.'!#REF!</definedName>
    <definedName name="ptotomadoble">'[2]ANALISIS  COSTOS UNIT.'!#REF!</definedName>
    <definedName name="ptotomadoblet" localSheetId="0">'[2]ANALISIS  COSTOS UNIT.'!#REF!</definedName>
    <definedName name="ptotomadoblet">'[2]ANALISIS  COSTOS UNIT.'!#REF!</definedName>
    <definedName name="QTYBASE" localSheetId="0">#REF!</definedName>
    <definedName name="QTYBASE">#REF!</definedName>
    <definedName name="RARQ" localSheetId="0">#REF!</definedName>
    <definedName name="RARQ">#REF!</definedName>
    <definedName name="RateAustralia">[23]Misc!$B$23</definedName>
    <definedName name="RateBrazil">[24]Misc!$B$28</definedName>
    <definedName name="RateChile">[21]Misc!$B$27</definedName>
    <definedName name="RatePeru">[25]Misc!$B$30</definedName>
    <definedName name="rea" localSheetId="0">'[2]ANALISIS  COSTOS UNIT.'!#REF!</definedName>
    <definedName name="rea">'[2]ANALISIS  COSTOS UNIT.'!#REF!</definedName>
    <definedName name="REAJUSTE" localSheetId="0">#REF!</definedName>
    <definedName name="REAJUSTE">#REF!</definedName>
    <definedName name="REAJUSTE01_01" localSheetId="0">#REF!</definedName>
    <definedName name="REAJUSTE01_01">#REF!</definedName>
    <definedName name="REAJUSTE01_02" localSheetId="0">#REF!</definedName>
    <definedName name="REAJUSTE01_02">#REF!</definedName>
    <definedName name="REAJUSTE01_03" localSheetId="0">#REF!</definedName>
    <definedName name="REAJUSTE01_03">#REF!</definedName>
    <definedName name="REAJUSTE01_04" localSheetId="0">#REF!</definedName>
    <definedName name="REAJUSTE01_04">#REF!</definedName>
    <definedName name="REAJUSTE01_05" localSheetId="0">#REF!</definedName>
    <definedName name="REAJUSTE01_05">#REF!</definedName>
    <definedName name="REAJUSTE01_06" localSheetId="0">#REF!</definedName>
    <definedName name="REAJUSTE01_06">#REF!</definedName>
    <definedName name="REAJUSTE02" localSheetId="0">#REF!</definedName>
    <definedName name="REAJUSTE02">#REF!</definedName>
    <definedName name="REAJUSTE02_01" localSheetId="0">#REF!</definedName>
    <definedName name="REAJUSTE02_01">#REF!</definedName>
    <definedName name="REAJUSTE02_02" localSheetId="0">#REF!</definedName>
    <definedName name="REAJUSTE02_02">#REF!</definedName>
    <definedName name="REAJUSTE02_03" localSheetId="0">#REF!</definedName>
    <definedName name="REAJUSTE02_03">#REF!</definedName>
    <definedName name="REAJUSTE02_04" localSheetId="0">#REF!</definedName>
    <definedName name="REAJUSTE02_04">#REF!</definedName>
    <definedName name="REAJUSTE02_05" localSheetId="0">#REF!</definedName>
    <definedName name="REAJUSTE02_05">#REF!</definedName>
    <definedName name="REAJUSTE02_06" localSheetId="0">#REF!</definedName>
    <definedName name="REAJUSTE02_06">#REF!</definedName>
    <definedName name="REAJUSTE03_01" localSheetId="0">#REF!</definedName>
    <definedName name="REAJUSTE03_01">#REF!</definedName>
    <definedName name="REAJUSTE03_02" localSheetId="0">#REF!</definedName>
    <definedName name="REAJUSTE03_02">#REF!</definedName>
    <definedName name="REAJUSTE03_03" localSheetId="0">#REF!</definedName>
    <definedName name="REAJUSTE03_03">#REF!</definedName>
    <definedName name="REAJUSTE03_04" localSheetId="0">#REF!</definedName>
    <definedName name="REAJUSTE03_04">#REF!</definedName>
    <definedName name="REAJUSTE03_05" localSheetId="0">#REF!</definedName>
    <definedName name="REAJUSTE03_05">#REF!</definedName>
    <definedName name="REAJUSTEVAL_02" localSheetId="0">#REF!</definedName>
    <definedName name="REAJUSTEVAL_02">#REF!</definedName>
    <definedName name="RELACION" localSheetId="0">#REF!</definedName>
    <definedName name="RELACION">#REF!</definedName>
    <definedName name="RELE" localSheetId="0">#REF!</definedName>
    <definedName name="RELE">#REF!</definedName>
    <definedName name="RESP" localSheetId="0">#REF!</definedName>
    <definedName name="RESP">#REF!</definedName>
    <definedName name="REST" localSheetId="0">#REF!</definedName>
    <definedName name="REST">#REF!</definedName>
    <definedName name="RESUMEN" localSheetId="0">#REF!</definedName>
    <definedName name="RESUMEN">#REF!</definedName>
    <definedName name="RRARQ" localSheetId="0">#REF!</definedName>
    <definedName name="RRARQ">#REF!</definedName>
    <definedName name="RRELE" localSheetId="0">#REF!</definedName>
    <definedName name="RRELE">#REF!</definedName>
    <definedName name="RREST" localSheetId="0">#REF!</definedName>
    <definedName name="RREST">#REF!</definedName>
    <definedName name="RRR" localSheetId="0" hidden="1">#REF!</definedName>
    <definedName name="RRR" hidden="1">#REF!</definedName>
    <definedName name="rrrrrr" localSheetId="0">'[5]Ded. y amort. mat.  FP 1'!#REF!</definedName>
    <definedName name="rrrrrr">'[5]Ded. y amort. mat.  FP 1'!#REF!</definedName>
    <definedName name="RRSAN" localSheetId="0">#REF!</definedName>
    <definedName name="RRSAN">#REF!</definedName>
    <definedName name="RSAN" localSheetId="0">#REF!</definedName>
    <definedName name="RSAN">#REF!</definedName>
    <definedName name="S" localSheetId="0">#REF!</definedName>
    <definedName name="S">#REF!</definedName>
    <definedName name="Saldo03" localSheetId="0">#REF!</definedName>
    <definedName name="Saldo03">#REF!</definedName>
    <definedName name="SAMUEL" localSheetId="0">#REF!</definedName>
    <definedName name="SAMUEL">#REF!</definedName>
    <definedName name="SSSS" localSheetId="0">#REF!</definedName>
    <definedName name="SSSS">#REF!</definedName>
    <definedName name="STEP" localSheetId="0">#REF!</definedName>
    <definedName name="STEP">#REF!</definedName>
    <definedName name="Superestructura" localSheetId="0">#REF!</definedName>
    <definedName name="Superestructura">#REF!</definedName>
    <definedName name="SUPERVISOR">#N/A</definedName>
    <definedName name="sxdfvsx" localSheetId="0" hidden="1">#REF!</definedName>
    <definedName name="sxdfvsx" hidden="1">#REF!</definedName>
    <definedName name="T" localSheetId="0">[1]EST_DORMITORIO!#REF!</definedName>
    <definedName name="T">[1]EST_DORMITORIO!#REF!</definedName>
    <definedName name="Tabla_asignación" localSheetId="0">#REF!</definedName>
    <definedName name="Tabla_asignación">#REF!</definedName>
    <definedName name="Tabla_Recursos" localSheetId="0">#REF!</definedName>
    <definedName name="Tabla_Recursos">#REF!</definedName>
    <definedName name="Tabla_Tareas" localSheetId="0">#REF!</definedName>
    <definedName name="Tabla_Tareas">#REF!</definedName>
    <definedName name="Table_1" localSheetId="0">'[26]Salary Schedules'!#REF!</definedName>
    <definedName name="Table_1">'[26]Salary Schedules'!#REF!</definedName>
    <definedName name="Table_10" localSheetId="0">'[27]Salary Schedules'!#REF!</definedName>
    <definedName name="Table_10">'[27]Salary Schedules'!#REF!</definedName>
    <definedName name="Table_11" localSheetId="0">'[27]Salary Schedules'!#REF!</definedName>
    <definedName name="Table_11">'[27]Salary Schedules'!#REF!</definedName>
    <definedName name="Table_2" localSheetId="0">'[27]Salary Schedules'!#REF!</definedName>
    <definedName name="Table_2">'[27]Salary Schedules'!#REF!</definedName>
    <definedName name="Table_3" localSheetId="0">'[27]Salary Schedules'!#REF!</definedName>
    <definedName name="Table_3">'[27]Salary Schedules'!#REF!</definedName>
    <definedName name="Table_4" localSheetId="0">'[27]Salary Schedules'!#REF!</definedName>
    <definedName name="Table_4">'[27]Salary Schedules'!#REF!</definedName>
    <definedName name="Table_5" localSheetId="0">'[3]Salary Schedules'!#REF!</definedName>
    <definedName name="Table_5">'[3]Salary Schedules'!#REF!</definedName>
    <definedName name="Table_6" localSheetId="0">'[27]Salary Schedules'!#REF!</definedName>
    <definedName name="Table_6">'[27]Salary Schedules'!#REF!</definedName>
    <definedName name="Table_7" localSheetId="0">'[27]Salary Schedules'!#REF!</definedName>
    <definedName name="Table_7">'[27]Salary Schedules'!#REF!</definedName>
    <definedName name="Table_8" localSheetId="0">'[27]Salary Schedules'!#REF!</definedName>
    <definedName name="Table_8">'[27]Salary Schedules'!#REF!</definedName>
    <definedName name="Table_9" localSheetId="0">'[27]Salary Schedules'!#REF!</definedName>
    <definedName name="Table_9">'[27]Salary Schedules'!#REF!</definedName>
    <definedName name="TAREOOCTUBRE" localSheetId="0">#REF!</definedName>
    <definedName name="TAREOOCTUBRE">#REF!</definedName>
    <definedName name="TF" localSheetId="0">#REF!</definedName>
    <definedName name="TF">#REF!</definedName>
    <definedName name="TITLE" localSheetId="0">#REF!</definedName>
    <definedName name="TITLE">#REF!</definedName>
    <definedName name="_xlnm.Print_Titles" localSheetId="0">'CURVA S (2)'!$1:$2</definedName>
    <definedName name="Toquepala" hidden="1">{#N/A,#N/A,FALSE,"Matrix";#N/A,#N/A,FALSE,"Executive";#N/A,#N/A,FALSE,"Summary"}</definedName>
    <definedName name="TOT">#N/A</definedName>
    <definedName name="Total_Scheduled_Jobhours" localSheetId="0">#REF!</definedName>
    <definedName name="Total_Scheduled_Jobhours">#REF!</definedName>
    <definedName name="TotalProjectHours">[21]Summary!$C$24</definedName>
    <definedName name="UNIDAD" localSheetId="0">#REF!</definedName>
    <definedName name="UNIDAD">#REF!</definedName>
    <definedName name="UT">'[1]RES F1'!$D$42</definedName>
    <definedName name="UTIL" localSheetId="0">#REF!</definedName>
    <definedName name="UTIL">#REF!</definedName>
    <definedName name="UTILI" localSheetId="0">#REF!</definedName>
    <definedName name="UTILI">#REF!</definedName>
    <definedName name="UU" localSheetId="0">#REF!</definedName>
    <definedName name="UU">#REF!</definedName>
    <definedName name="VAL">[6]DATOS!$A$14:$A$27</definedName>
    <definedName name="VAL03_01" localSheetId="0">#REF!</definedName>
    <definedName name="VAL03_01">#REF!</definedName>
    <definedName name="VAL03_02" localSheetId="0">#REF!</definedName>
    <definedName name="VAL03_02">#REF!</definedName>
    <definedName name="VAL03_03" localSheetId="0">#REF!</definedName>
    <definedName name="VAL03_03">#REF!</definedName>
    <definedName name="VAL03_04" localSheetId="0">#REF!</definedName>
    <definedName name="VAL03_04">#REF!</definedName>
    <definedName name="VAL03_05" localSheetId="0">#REF!</definedName>
    <definedName name="VAL03_05">#REF!</definedName>
    <definedName name="VAL03_06" localSheetId="0">#REF!</definedName>
    <definedName name="VAL03_06">#REF!</definedName>
    <definedName name="VAL03_07" localSheetId="0">#REF!</definedName>
    <definedName name="VAL03_07">#REF!</definedName>
    <definedName name="VALO" localSheetId="0">#REF!</definedName>
    <definedName name="VALO">#REF!</definedName>
    <definedName name="VALORIZA" localSheetId="0">#REF!</definedName>
    <definedName name="VALORIZA">#REF!</definedName>
    <definedName name="Valorización">'[28]01MET300'!$A$1:$H$235</definedName>
    <definedName name="VALORIZACION03" localSheetId="0">#REF!</definedName>
    <definedName name="VALORIZACION03">#REF!</definedName>
    <definedName name="VAUL">'[29]VAL AUL'!$A$14:$R$135</definedName>
    <definedName name="VCP">'[29]VAL CER P'!$A$14:$R$56</definedName>
    <definedName name="VSHH">'[29]VAL SS-HH'!$A$14:$R$235</definedName>
    <definedName name="W" localSheetId="0">#REF!</definedName>
    <definedName name="W">#REF!</definedName>
    <definedName name="wqe" hidden="1">{#N/A,#N/A,FALSE,"Matrix";#N/A,#N/A,FALSE,"Executive";#N/A,#N/A,FALSE,"Summary"}</definedName>
    <definedName name="wrn.ARA." hidden="1">{"ARA1",#N/A,FALSE,"ENG-ARA";"ARAhours",#N/A,FALSE,"ENG-ARA";"ARA$",#N/A,FALSE,"ENG-ARA"}</definedName>
    <definedName name="wrn.bechtel._.hours." hidden="1">{"bechtel1",#N/A,TRUE,"BECHTEL";"bechtelhours",#N/A,TRUE,"BECHTEL";"bechtel$",#N/A,TRUE,"BECHTEL"}</definedName>
    <definedName name="wrn.Detail." hidden="1">{#N/A,#N/A,FALSE,"Matrix";#N/A,#N/A,FALSE,"Executive";#N/A,#N/A,FALSE,"Summary";#N/A,#N/A,FALSE,"Office1";#N/A,#N/A,FALSE,"Office2";#N/A,#N/A,FALSE,"Office3";#N/A,#N/A,FALSE,"Office4";#N/A,#N/A,FALSE,"Office5";#N/A,#N/A,FALSE,"Office6";#N/A,#N/A,FALSE,"Office7";#N/A,#N/A,FALSE,"Labor"}</definedName>
    <definedName name="wrn.Forms." hidden="1">{#N/A,#N/A,FALSE,"E-1";#N/A,#N/A,FALSE,"E-2";#N/A,#N/A,FALSE,"F-1";#N/A,#N/A,FALSE,"F-2";#N/A,#N/A,FALSE,"F-3";#N/A,#N/A,FALSE,"F-4";#N/A,#N/A,FALSE,"F-5";#N/A,#N/A,FALSE,"F-6";#N/A,#N/A,FALSE,"Matrix"}</definedName>
    <definedName name="wrn.Nelson._.Summary." hidden="1">{#N/A,#N/A,FALSE,"subcontract"}</definedName>
    <definedName name="wrn.PROCART." hidden="1">{#N/A,#N/A,FALSE,"MAQUINA"}</definedName>
    <definedName name="wrn.Summary." hidden="1">{#N/A,#N/A,FALSE,"Matrix";#N/A,#N/A,FALSE,"Executive";#N/A,#N/A,FALSE,"Summary"}</definedName>
    <definedName name="wtsgrstr" hidden="1">{#N/A,#N/A,FALSE,"Matrix";#N/A,#N/A,FALSE,"Executive";#N/A,#N/A,FALSE,"Summary";#N/A,#N/A,FALSE,"Office1";#N/A,#N/A,FALSE,"Office2";#N/A,#N/A,FALSE,"Office3";#N/A,#N/A,FALSE,"Office4";#N/A,#N/A,FALSE,"Office5";#N/A,#N/A,FALSE,"Office6";#N/A,#N/A,FALSE,"Office7";#N/A,#N/A,FALSE,"Labor"}</definedName>
    <definedName name="WWW" localSheetId="0">#REF!</definedName>
    <definedName name="WWW">#REF!</definedName>
    <definedName name="WWWW" localSheetId="0">#REF!</definedName>
    <definedName name="WWWW">#REF!</definedName>
    <definedName name="x" localSheetId="0">[30]fp!#REF!</definedName>
    <definedName name="x">[30]fp!#REF!</definedName>
    <definedName name="XX" localSheetId="0">#REF!</definedName>
    <definedName name="XX">#REF!</definedName>
    <definedName name="xxx" localSheetId="0">[30]fp!#REF!</definedName>
    <definedName name="xxx" hidden="1">{#N/A,#N/A,FALSE,"Matrix";#N/A,#N/A,FALSE,"Executive";#N/A,#N/A,FALSE,"Summary";#N/A,#N/A,FALSE,"Office1";#N/A,#N/A,FALSE,"Office2";#N/A,#N/A,FALSE,"Office3";#N/A,#N/A,FALSE,"Office4";#N/A,#N/A,FALSE,"Office5";#N/A,#N/A,FALSE,"Office6";#N/A,#N/A,FALSE,"Office7";#N/A,#N/A,FALSE,"Labor"}</definedName>
    <definedName name="xxxx" hidden="1">{#N/A,#N/A,FALSE,"Matrix";#N/A,#N/A,FALSE,"Executive";#N/A,#N/A,FALSE,"Summary"}</definedName>
    <definedName name="zdfgb" localSheetId="0">#REF!</definedName>
    <definedName name="zdfgb">#REF!</definedName>
  </definedNames>
  <calcPr calcId="162913"/>
</workbook>
</file>

<file path=xl/calcChain.xml><?xml version="1.0" encoding="utf-8"?>
<calcChain xmlns="http://schemas.openxmlformats.org/spreadsheetml/2006/main">
  <c r="H15" i="45" l="1"/>
  <c r="H16" i="45" l="1"/>
  <c r="E16" i="45"/>
  <c r="M18" i="45" s="1"/>
  <c r="N15" i="45"/>
  <c r="J11" i="45"/>
  <c r="I11" i="45"/>
  <c r="E11" i="45"/>
  <c r="N7" i="45"/>
  <c r="I15" i="45" l="1"/>
  <c r="F12" i="45"/>
  <c r="G12" i="45" s="1"/>
  <c r="I12" i="45"/>
  <c r="J12" i="45" s="1"/>
  <c r="I13" i="45"/>
  <c r="J13" i="45" s="1"/>
  <c r="F14" i="45"/>
  <c r="F13" i="45"/>
  <c r="I14" i="45"/>
  <c r="J14" i="45" s="1"/>
  <c r="M16" i="45"/>
  <c r="F15" i="45"/>
  <c r="G13" i="45" l="1"/>
  <c r="G14" i="45" s="1"/>
  <c r="N16" i="45"/>
  <c r="F16" i="45"/>
  <c r="N19" i="45" l="1"/>
  <c r="M14" i="45"/>
  <c r="G15" i="45"/>
  <c r="N32" i="45" s="1"/>
  <c r="E698" i="44" l="1"/>
  <c r="D698" i="44"/>
  <c r="C698" i="44"/>
  <c r="B698" i="44"/>
  <c r="E694" i="44"/>
  <c r="D694" i="44"/>
  <c r="C694" i="44"/>
  <c r="B694" i="44"/>
  <c r="E690" i="44"/>
  <c r="D690" i="44"/>
  <c r="C690" i="44"/>
  <c r="B690" i="44"/>
  <c r="E686" i="44"/>
  <c r="D686" i="44"/>
  <c r="C686" i="44"/>
  <c r="B686" i="44"/>
  <c r="E682" i="44"/>
  <c r="D682" i="44"/>
  <c r="C682" i="44"/>
  <c r="B682" i="44"/>
  <c r="E678" i="44"/>
  <c r="D678" i="44"/>
  <c r="C678" i="44"/>
  <c r="B678" i="44"/>
  <c r="E674" i="44"/>
  <c r="D674" i="44"/>
  <c r="C674" i="44"/>
  <c r="B674" i="44"/>
  <c r="E670" i="44"/>
  <c r="D670" i="44"/>
  <c r="C670" i="44"/>
  <c r="B670" i="44"/>
  <c r="E666" i="44"/>
  <c r="D666" i="44"/>
  <c r="C666" i="44"/>
  <c r="B666" i="44"/>
  <c r="E662" i="44"/>
  <c r="D662" i="44"/>
  <c r="C662" i="44"/>
  <c r="B662" i="44"/>
  <c r="E658" i="44"/>
  <c r="D658" i="44"/>
  <c r="C658" i="44"/>
  <c r="B658" i="44"/>
  <c r="E654" i="44"/>
  <c r="D654" i="44"/>
  <c r="C654" i="44"/>
  <c r="B654" i="44"/>
  <c r="E650" i="44"/>
  <c r="D650" i="44"/>
  <c r="C650" i="44"/>
  <c r="B650" i="44"/>
  <c r="E646" i="44"/>
  <c r="D646" i="44"/>
  <c r="C646" i="44"/>
  <c r="B646" i="44"/>
  <c r="E642" i="44"/>
  <c r="D642" i="44"/>
  <c r="C642" i="44"/>
  <c r="B642" i="44"/>
  <c r="E638" i="44"/>
  <c r="D638" i="44"/>
  <c r="C638" i="44"/>
  <c r="B638" i="44"/>
  <c r="E634" i="44"/>
  <c r="D634" i="44"/>
  <c r="C634" i="44"/>
  <c r="B634" i="44"/>
  <c r="E630" i="44"/>
  <c r="D630" i="44"/>
  <c r="C630" i="44"/>
  <c r="B630" i="44"/>
  <c r="E626" i="44"/>
  <c r="D626" i="44"/>
  <c r="C626" i="44"/>
  <c r="B626" i="44"/>
  <c r="E622" i="44"/>
  <c r="D622" i="44"/>
  <c r="C622" i="44"/>
  <c r="B622" i="44"/>
  <c r="E618" i="44"/>
  <c r="D618" i="44"/>
  <c r="C618" i="44"/>
  <c r="B618" i="44"/>
  <c r="E614" i="44"/>
  <c r="D614" i="44"/>
  <c r="C614" i="44"/>
  <c r="B614" i="44"/>
  <c r="E302" i="44" l="1"/>
  <c r="D302" i="44"/>
  <c r="C302" i="44"/>
  <c r="B302" i="44"/>
  <c r="E298" i="44"/>
  <c r="D298" i="44"/>
  <c r="C298" i="44"/>
  <c r="B298" i="44"/>
  <c r="E294" i="44"/>
  <c r="D294" i="44"/>
  <c r="C294" i="44"/>
  <c r="B294" i="44"/>
  <c r="E290" i="44"/>
  <c r="D290" i="44"/>
  <c r="C290" i="44"/>
  <c r="B290" i="44"/>
  <c r="E286" i="44"/>
  <c r="D286" i="44"/>
  <c r="C286" i="44"/>
  <c r="B286" i="44"/>
  <c r="E282" i="44"/>
  <c r="D282" i="44"/>
  <c r="C282" i="44"/>
  <c r="B282" i="44"/>
  <c r="E278" i="44"/>
  <c r="D278" i="44"/>
  <c r="C278" i="44"/>
  <c r="B278" i="44"/>
  <c r="E274" i="44"/>
  <c r="D274" i="44"/>
  <c r="C274" i="44"/>
  <c r="B274" i="44"/>
  <c r="E270" i="44"/>
  <c r="D270" i="44"/>
  <c r="C270" i="44"/>
  <c r="B270" i="44"/>
  <c r="E266" i="44"/>
  <c r="D266" i="44"/>
  <c r="C266" i="44"/>
  <c r="B266" i="44"/>
  <c r="E262" i="44"/>
  <c r="D262" i="44"/>
  <c r="C262" i="44"/>
  <c r="B262" i="44"/>
  <c r="E258" i="44"/>
  <c r="D258" i="44"/>
  <c r="C258" i="44"/>
  <c r="B258" i="44"/>
  <c r="E254" i="44"/>
  <c r="D254" i="44"/>
  <c r="C254" i="44"/>
  <c r="B254" i="44"/>
  <c r="E250" i="44"/>
  <c r="D250" i="44"/>
  <c r="C250" i="44"/>
  <c r="B250" i="44"/>
  <c r="E246" i="44"/>
  <c r="D246" i="44"/>
  <c r="C246" i="44"/>
  <c r="B246" i="44"/>
  <c r="E242" i="44"/>
  <c r="D242" i="44"/>
  <c r="C242" i="44"/>
  <c r="B242" i="44"/>
  <c r="E238" i="44"/>
  <c r="D238" i="44"/>
  <c r="C238" i="44"/>
  <c r="B238" i="44"/>
  <c r="E234" i="44"/>
  <c r="D234" i="44"/>
  <c r="C234" i="44"/>
  <c r="B234" i="44"/>
  <c r="E230" i="44"/>
  <c r="D230" i="44"/>
  <c r="C230" i="44"/>
  <c r="B230" i="44"/>
  <c r="E226" i="44"/>
  <c r="D226" i="44"/>
  <c r="C226" i="44"/>
  <c r="B226" i="44"/>
  <c r="E222" i="44"/>
  <c r="D222" i="44"/>
  <c r="C222" i="44"/>
  <c r="B222" i="44"/>
  <c r="E610" i="44" l="1"/>
  <c r="D610" i="44"/>
  <c r="C610" i="44"/>
  <c r="B610" i="44"/>
  <c r="E606" i="44"/>
  <c r="D606" i="44"/>
  <c r="C606" i="44"/>
  <c r="B606" i="44"/>
  <c r="E602" i="44"/>
  <c r="D602" i="44"/>
  <c r="C602" i="44"/>
  <c r="B602" i="44"/>
  <c r="E598" i="44"/>
  <c r="D598" i="44"/>
  <c r="C598" i="44"/>
  <c r="B598" i="44"/>
  <c r="E594" i="44"/>
  <c r="D594" i="44"/>
  <c r="C594" i="44"/>
  <c r="B594" i="44"/>
  <c r="E590" i="44"/>
  <c r="D590" i="44"/>
  <c r="C590" i="44"/>
  <c r="B590" i="44"/>
  <c r="E586" i="44"/>
  <c r="D586" i="44"/>
  <c r="C586" i="44"/>
  <c r="B586" i="44"/>
  <c r="E582" i="44"/>
  <c r="D582" i="44"/>
  <c r="C582" i="44"/>
  <c r="B582" i="44"/>
  <c r="E578" i="44"/>
  <c r="D578" i="44"/>
  <c r="C578" i="44"/>
  <c r="B578" i="44"/>
  <c r="E574" i="44"/>
  <c r="D574" i="44"/>
  <c r="C574" i="44"/>
  <c r="B574" i="44"/>
  <c r="E570" i="44"/>
  <c r="D570" i="44"/>
  <c r="C570" i="44"/>
  <c r="B570" i="44"/>
  <c r="E566" i="44"/>
  <c r="D566" i="44"/>
  <c r="C566" i="44"/>
  <c r="B566" i="44"/>
  <c r="E562" i="44"/>
  <c r="D562" i="44"/>
  <c r="C562" i="44"/>
  <c r="B562" i="44"/>
  <c r="E558" i="44" l="1"/>
  <c r="D558" i="44"/>
  <c r="C558" i="44"/>
  <c r="B558" i="44"/>
  <c r="E554" i="44"/>
  <c r="D554" i="44"/>
  <c r="C554" i="44"/>
  <c r="B554" i="44"/>
  <c r="E550" i="44"/>
  <c r="D550" i="44"/>
  <c r="C550" i="44"/>
  <c r="B550" i="44"/>
  <c r="E546" i="44"/>
  <c r="D546" i="44"/>
  <c r="C546" i="44"/>
  <c r="B546" i="44"/>
  <c r="E542" i="44"/>
  <c r="D542" i="44"/>
  <c r="C542" i="44"/>
  <c r="B542" i="44"/>
  <c r="E538" i="44"/>
  <c r="D538" i="44"/>
  <c r="C538" i="44"/>
  <c r="B538" i="44"/>
  <c r="E534" i="44"/>
  <c r="D534" i="44"/>
  <c r="C534" i="44"/>
  <c r="B534" i="44"/>
  <c r="E530" i="44"/>
  <c r="D530" i="44"/>
  <c r="C530" i="44"/>
  <c r="B530" i="44"/>
  <c r="E526" i="44"/>
  <c r="D526" i="44"/>
  <c r="C526" i="44"/>
  <c r="B526" i="44"/>
  <c r="E522" i="44"/>
  <c r="D522" i="44"/>
  <c r="C522" i="44"/>
  <c r="B522" i="44"/>
  <c r="E518" i="44"/>
  <c r="D518" i="44"/>
  <c r="C518" i="44"/>
  <c r="B518" i="44"/>
  <c r="E514" i="44"/>
  <c r="D514" i="44"/>
  <c r="C514" i="44"/>
  <c r="B514" i="44"/>
  <c r="E510" i="44"/>
  <c r="D510" i="44"/>
  <c r="C510" i="44"/>
  <c r="B510" i="44"/>
  <c r="E506" i="44"/>
  <c r="D506" i="44"/>
  <c r="C506" i="44"/>
  <c r="B506" i="44"/>
  <c r="E502" i="44"/>
  <c r="D502" i="44"/>
  <c r="C502" i="44"/>
  <c r="B502" i="44"/>
  <c r="E498" i="44"/>
  <c r="D498" i="44"/>
  <c r="C498" i="44"/>
  <c r="B498" i="44"/>
  <c r="E494" i="44"/>
  <c r="D494" i="44"/>
  <c r="C494" i="44"/>
  <c r="B494" i="44"/>
  <c r="E490" i="44"/>
  <c r="D490" i="44"/>
  <c r="C490" i="44"/>
  <c r="B490" i="44"/>
  <c r="E486" i="44"/>
  <c r="D486" i="44"/>
  <c r="C486" i="44"/>
  <c r="B486" i="44"/>
  <c r="E482" i="44"/>
  <c r="D482" i="44"/>
  <c r="C482" i="44"/>
  <c r="B482" i="44"/>
  <c r="E478" i="44"/>
  <c r="D478" i="44"/>
  <c r="C478" i="44"/>
  <c r="B478" i="44"/>
  <c r="E474" i="44"/>
  <c r="D474" i="44"/>
  <c r="C474" i="44"/>
  <c r="B474" i="44"/>
  <c r="E470" i="44"/>
  <c r="D470" i="44"/>
  <c r="C470" i="44"/>
  <c r="B470" i="44"/>
  <c r="E466" i="44"/>
  <c r="D466" i="44"/>
  <c r="C466" i="44"/>
  <c r="B466" i="44"/>
  <c r="E462" i="44"/>
  <c r="D462" i="44"/>
  <c r="C462" i="44"/>
  <c r="B462" i="44"/>
  <c r="E458" i="44"/>
  <c r="D458" i="44"/>
  <c r="C458" i="44"/>
  <c r="B458" i="44"/>
  <c r="E454" i="44"/>
  <c r="D454" i="44"/>
  <c r="C454" i="44"/>
  <c r="B454" i="44"/>
  <c r="E450" i="44"/>
  <c r="D450" i="44"/>
  <c r="C450" i="44"/>
  <c r="B450" i="44"/>
  <c r="E446" i="44"/>
  <c r="D446" i="44"/>
  <c r="C446" i="44"/>
  <c r="B446" i="44"/>
  <c r="E442" i="44"/>
  <c r="D442" i="44"/>
  <c r="C442" i="44"/>
  <c r="B442" i="44"/>
  <c r="E438" i="44"/>
  <c r="D438" i="44"/>
  <c r="C438" i="44"/>
  <c r="B438" i="44"/>
  <c r="E434" i="44"/>
  <c r="D434" i="44"/>
  <c r="C434" i="44"/>
  <c r="B434" i="44"/>
  <c r="E430" i="44"/>
  <c r="D430" i="44"/>
  <c r="C430" i="44"/>
  <c r="B430" i="44"/>
  <c r="E426" i="44"/>
  <c r="D426" i="44"/>
  <c r="C426" i="44"/>
  <c r="B426" i="44"/>
  <c r="E422" i="44"/>
  <c r="D422" i="44"/>
  <c r="C422" i="44"/>
  <c r="B422" i="44"/>
  <c r="E418" i="44"/>
  <c r="D418" i="44"/>
  <c r="C418" i="44"/>
  <c r="B418" i="44"/>
  <c r="E414" i="44"/>
  <c r="D414" i="44"/>
  <c r="C414" i="44"/>
  <c r="B414" i="44"/>
  <c r="E410" i="44"/>
  <c r="D410" i="44"/>
  <c r="C410" i="44"/>
  <c r="B410" i="44"/>
  <c r="E406" i="44"/>
  <c r="D406" i="44"/>
  <c r="C406" i="44"/>
  <c r="B406" i="44"/>
  <c r="E402" i="44"/>
  <c r="D402" i="44"/>
  <c r="C402" i="44"/>
  <c r="B402" i="44"/>
  <c r="E398" i="44"/>
  <c r="D398" i="44"/>
  <c r="C398" i="44"/>
  <c r="B398" i="44"/>
  <c r="E394" i="44"/>
  <c r="D394" i="44"/>
  <c r="C394" i="44"/>
  <c r="B394" i="44"/>
  <c r="E390" i="44"/>
  <c r="D390" i="44"/>
  <c r="C390" i="44"/>
  <c r="B390" i="44"/>
  <c r="E386" i="44"/>
  <c r="D386" i="44"/>
  <c r="C386" i="44"/>
  <c r="B386" i="44"/>
  <c r="E382" i="44"/>
  <c r="D382" i="44"/>
  <c r="C382" i="44"/>
  <c r="B382" i="44"/>
  <c r="E218" i="44"/>
  <c r="D218" i="44"/>
  <c r="C218" i="44"/>
  <c r="B218" i="44"/>
  <c r="E214" i="44"/>
  <c r="D214" i="44"/>
  <c r="C214" i="44"/>
  <c r="B214" i="44"/>
  <c r="E210" i="44"/>
  <c r="D210" i="44"/>
  <c r="C210" i="44"/>
  <c r="B210" i="44"/>
  <c r="E206" i="44"/>
  <c r="D206" i="44"/>
  <c r="C206" i="44"/>
  <c r="B206" i="44"/>
  <c r="E202" i="44"/>
  <c r="D202" i="44"/>
  <c r="C202" i="44"/>
  <c r="B202" i="44"/>
  <c r="E198" i="44"/>
  <c r="D198" i="44"/>
  <c r="C198" i="44"/>
  <c r="B198" i="44"/>
  <c r="E194" i="44"/>
  <c r="D194" i="44"/>
  <c r="C194" i="44"/>
  <c r="B194" i="44"/>
  <c r="E190" i="44"/>
  <c r="D190" i="44"/>
  <c r="C190" i="44"/>
  <c r="B190" i="44"/>
  <c r="E186" i="44"/>
  <c r="D186" i="44"/>
  <c r="C186" i="44"/>
  <c r="B186" i="44"/>
  <c r="E182" i="44"/>
  <c r="D182" i="44"/>
  <c r="C182" i="44"/>
  <c r="B182" i="44"/>
  <c r="E178" i="44"/>
  <c r="D178" i="44"/>
  <c r="C178" i="44"/>
  <c r="B178" i="44"/>
  <c r="E174" i="44"/>
  <c r="D174" i="44"/>
  <c r="C174" i="44"/>
  <c r="B174" i="44"/>
  <c r="E170" i="44"/>
  <c r="D170" i="44"/>
  <c r="C170" i="44"/>
  <c r="B170" i="44"/>
  <c r="E166" i="44"/>
  <c r="D166" i="44"/>
  <c r="C166" i="44"/>
  <c r="B166" i="44"/>
  <c r="E162" i="44"/>
  <c r="D162" i="44"/>
  <c r="C162" i="44"/>
  <c r="B162" i="44"/>
  <c r="E378" i="44" l="1"/>
  <c r="D378" i="44"/>
  <c r="C378" i="44"/>
  <c r="B378" i="44"/>
  <c r="E374" i="44"/>
  <c r="D374" i="44"/>
  <c r="C374" i="44"/>
  <c r="B374" i="44"/>
  <c r="E370" i="44"/>
  <c r="C370" i="44"/>
  <c r="B370" i="44"/>
  <c r="E366" i="44"/>
  <c r="D366" i="44"/>
  <c r="C366" i="44"/>
  <c r="B366" i="44"/>
  <c r="E362" i="44"/>
  <c r="D362" i="44"/>
  <c r="C362" i="44"/>
  <c r="B362" i="44"/>
  <c r="E358" i="44"/>
  <c r="D358" i="44"/>
  <c r="C358" i="44"/>
  <c r="B358" i="44"/>
  <c r="E354" i="44"/>
  <c r="D354" i="44"/>
  <c r="C354" i="44"/>
  <c r="B354" i="44"/>
  <c r="E350" i="44"/>
  <c r="D350" i="44"/>
  <c r="C350" i="44"/>
  <c r="B350" i="44"/>
  <c r="E346" i="44"/>
  <c r="D346" i="44"/>
  <c r="C346" i="44"/>
  <c r="B346" i="44"/>
  <c r="E342" i="44"/>
  <c r="D342" i="44"/>
  <c r="C342" i="44"/>
  <c r="B342" i="44"/>
  <c r="E338" i="44"/>
  <c r="D338" i="44"/>
  <c r="C338" i="44"/>
  <c r="B338" i="44"/>
  <c r="E334" i="44"/>
  <c r="D334" i="44"/>
  <c r="C334" i="44"/>
  <c r="B334" i="44"/>
  <c r="E330" i="44"/>
  <c r="C330" i="44"/>
  <c r="B330" i="44"/>
  <c r="E326" i="44"/>
  <c r="D326" i="44"/>
  <c r="C326" i="44"/>
  <c r="B326" i="44"/>
  <c r="E322" i="44"/>
  <c r="D322" i="44"/>
  <c r="C322" i="44"/>
  <c r="B322" i="44"/>
  <c r="E318" i="44"/>
  <c r="D318" i="44"/>
  <c r="C318" i="44"/>
  <c r="B318" i="44"/>
  <c r="E314" i="44"/>
  <c r="D314" i="44"/>
  <c r="C314" i="44"/>
  <c r="B314" i="44"/>
  <c r="E158" i="44"/>
  <c r="D158" i="44"/>
  <c r="C158" i="44"/>
  <c r="B158" i="44"/>
  <c r="E154" i="44"/>
  <c r="D154" i="44"/>
  <c r="C154" i="44"/>
  <c r="B154" i="44"/>
  <c r="E150" i="44"/>
  <c r="D150" i="44"/>
  <c r="C150" i="44"/>
  <c r="B150" i="44"/>
  <c r="E146" i="44"/>
  <c r="D146" i="44"/>
  <c r="C146" i="44"/>
  <c r="B146" i="44"/>
  <c r="E142" i="44"/>
  <c r="D142" i="44"/>
  <c r="C142" i="44"/>
  <c r="B142" i="44"/>
  <c r="E138" i="44"/>
  <c r="D138" i="44"/>
  <c r="C138" i="44"/>
  <c r="B138" i="44"/>
  <c r="E134" i="44"/>
  <c r="D134" i="44"/>
  <c r="C134" i="44"/>
  <c r="B134" i="44"/>
  <c r="E130" i="44"/>
  <c r="D130" i="44"/>
  <c r="C130" i="44"/>
  <c r="B130" i="44"/>
  <c r="E126" i="44"/>
  <c r="D126" i="44"/>
  <c r="C126" i="44"/>
  <c r="B126" i="44"/>
  <c r="E122" i="44"/>
  <c r="D122" i="44"/>
  <c r="C122" i="44"/>
  <c r="B122" i="44"/>
  <c r="E118" i="44"/>
  <c r="D118" i="44"/>
  <c r="C118" i="44"/>
  <c r="B118" i="44"/>
  <c r="E114" i="44"/>
  <c r="D114" i="44"/>
  <c r="C114" i="44"/>
  <c r="B114" i="44"/>
  <c r="E110" i="44"/>
  <c r="D110" i="44"/>
  <c r="C110" i="44"/>
  <c r="B110" i="44"/>
  <c r="E106" i="44"/>
  <c r="D106" i="44"/>
  <c r="C106" i="44"/>
  <c r="B106" i="44"/>
  <c r="E102" i="44"/>
  <c r="D102" i="44"/>
  <c r="C102" i="44"/>
  <c r="B102" i="44"/>
  <c r="E98" i="44"/>
  <c r="D98" i="44"/>
  <c r="C98" i="44"/>
  <c r="B98" i="44"/>
  <c r="E94" i="44"/>
  <c r="D94" i="44"/>
  <c r="C94" i="44"/>
  <c r="B94" i="44"/>
  <c r="E90" i="44"/>
  <c r="D90" i="44"/>
  <c r="C90" i="44"/>
  <c r="B90" i="44"/>
  <c r="E86" i="44"/>
  <c r="D86" i="44"/>
  <c r="C86" i="44"/>
  <c r="B86" i="44"/>
  <c r="E82" i="44"/>
  <c r="D82" i="44"/>
  <c r="C82" i="44"/>
  <c r="B82" i="44"/>
  <c r="E78" i="44"/>
  <c r="D78" i="44"/>
  <c r="C78" i="44"/>
  <c r="B78" i="44"/>
  <c r="E74" i="44"/>
  <c r="D74" i="44"/>
  <c r="C74" i="44"/>
  <c r="B74" i="44"/>
  <c r="E70" i="44"/>
  <c r="D70" i="44"/>
  <c r="C70" i="44"/>
  <c r="B70" i="44"/>
  <c r="E66" i="44"/>
  <c r="D66" i="44"/>
  <c r="C66" i="44"/>
  <c r="B66" i="44"/>
  <c r="E62" i="44"/>
  <c r="D62" i="44"/>
  <c r="C62" i="44"/>
  <c r="B62" i="44"/>
  <c r="E58" i="44"/>
  <c r="D58" i="44"/>
  <c r="C58" i="44"/>
  <c r="B58" i="44"/>
  <c r="E54" i="44"/>
  <c r="D54" i="44"/>
  <c r="C54" i="44"/>
  <c r="B54" i="44"/>
  <c r="E50" i="44"/>
  <c r="C50" i="44"/>
  <c r="B50" i="44"/>
  <c r="E46" i="44"/>
  <c r="D46" i="44"/>
  <c r="C46" i="44"/>
  <c r="B46" i="44"/>
  <c r="E42" i="44"/>
  <c r="D42" i="44"/>
  <c r="C42" i="44"/>
  <c r="B42" i="44"/>
  <c r="E38" i="44"/>
  <c r="C38" i="44"/>
  <c r="B38" i="44"/>
  <c r="E34" i="44"/>
  <c r="D34" i="44"/>
  <c r="C34" i="44"/>
  <c r="B34" i="44"/>
  <c r="E30" i="44"/>
  <c r="D30" i="44"/>
  <c r="C30" i="44"/>
  <c r="B30" i="44"/>
  <c r="E26" i="44"/>
  <c r="D26" i="44"/>
  <c r="C26" i="44"/>
  <c r="B26" i="44"/>
  <c r="E22" i="44"/>
  <c r="D22" i="44"/>
  <c r="C22" i="44"/>
  <c r="B22" i="44"/>
  <c r="D50" i="44" l="1"/>
  <c r="D38" i="44" l="1"/>
  <c r="D370" i="44" l="1"/>
  <c r="E18" i="44" l="1"/>
  <c r="D18" i="44"/>
  <c r="C18" i="44"/>
  <c r="B18" i="44"/>
  <c r="E14" i="44"/>
  <c r="D14" i="44"/>
  <c r="C14" i="44"/>
  <c r="B14" i="44"/>
  <c r="E10" i="44"/>
  <c r="D10" i="44"/>
  <c r="C10" i="44"/>
  <c r="B10" i="44"/>
  <c r="E6" i="44"/>
  <c r="D6" i="44"/>
  <c r="C6" i="44"/>
  <c r="B6" i="44"/>
  <c r="F17" i="43" l="1"/>
  <c r="F20" i="43" s="1"/>
  <c r="F21" i="43" s="1"/>
  <c r="F7" i="43"/>
  <c r="F10" i="43" s="1"/>
  <c r="F11" i="43" s="1"/>
  <c r="G618" i="44" l="1"/>
  <c r="G630" i="44"/>
  <c r="G638" i="44"/>
  <c r="F590" i="44"/>
  <c r="G226" i="44"/>
  <c r="F234" i="44"/>
  <c r="F238" i="44"/>
  <c r="G238" i="44"/>
  <c r="G246" i="44"/>
  <c r="G254" i="44"/>
  <c r="G262" i="44"/>
  <c r="G274" i="44"/>
  <c r="G282" i="44"/>
  <c r="G286" i="44"/>
  <c r="G294" i="44"/>
  <c r="G298" i="44"/>
  <c r="F574" i="44" l="1"/>
  <c r="G562" i="44"/>
  <c r="F694" i="44"/>
  <c r="F678" i="44"/>
  <c r="F658" i="44"/>
  <c r="F646" i="44"/>
  <c r="F638" i="44"/>
  <c r="F686" i="44"/>
  <c r="F606" i="44"/>
  <c r="F666" i="44"/>
  <c r="F650" i="44"/>
  <c r="F642" i="44"/>
  <c r="F626" i="44"/>
  <c r="F614" i="44"/>
  <c r="F586" i="44"/>
  <c r="F566" i="44"/>
  <c r="F634" i="44"/>
  <c r="F622" i="44"/>
  <c r="F698" i="44"/>
  <c r="F682" i="44"/>
  <c r="F662" i="44"/>
  <c r="F690" i="44"/>
  <c r="F610" i="44"/>
  <c r="F674" i="44"/>
  <c r="F670" i="44"/>
  <c r="F654" i="44"/>
  <c r="F630" i="44"/>
  <c r="F618" i="44"/>
  <c r="F570" i="44"/>
  <c r="F290" i="44"/>
  <c r="F250" i="44"/>
  <c r="F242" i="44"/>
  <c r="F230" i="44"/>
  <c r="F222" i="44"/>
  <c r="F302" i="44"/>
  <c r="F294" i="44"/>
  <c r="F282" i="44"/>
  <c r="F254" i="44"/>
  <c r="F246" i="44"/>
  <c r="F226" i="44"/>
  <c r="F278" i="44"/>
  <c r="F266" i="44"/>
  <c r="F298" i="44"/>
  <c r="F270" i="44"/>
  <c r="F258" i="44"/>
  <c r="F286" i="44"/>
  <c r="F274" i="44"/>
  <c r="F262" i="44"/>
  <c r="G362" i="44"/>
  <c r="G434" i="44"/>
  <c r="G490" i="44"/>
  <c r="G218" i="44"/>
  <c r="G110" i="44"/>
  <c r="F30" i="44"/>
  <c r="G170" i="44"/>
  <c r="F34" i="44"/>
  <c r="G210" i="44"/>
  <c r="F602" i="44"/>
  <c r="F594" i="44"/>
  <c r="F578" i="44"/>
  <c r="F582" i="44"/>
  <c r="G526" i="44"/>
  <c r="G590" i="44"/>
  <c r="F598" i="44"/>
  <c r="F562" i="44"/>
  <c r="G90" i="44"/>
  <c r="F542" i="44"/>
  <c r="F546" i="44"/>
  <c r="F538" i="44"/>
  <c r="F522" i="44"/>
  <c r="F498" i="44"/>
  <c r="F478" i="44"/>
  <c r="F454" i="44"/>
  <c r="F442" i="44"/>
  <c r="F414" i="44"/>
  <c r="F418" i="44"/>
  <c r="F394" i="44"/>
  <c r="F502" i="44"/>
  <c r="F446" i="44"/>
  <c r="F386" i="44"/>
  <c r="F554" i="44"/>
  <c r="F526" i="44"/>
  <c r="F470" i="44"/>
  <c r="F458" i="44"/>
  <c r="F430" i="44"/>
  <c r="F422" i="44"/>
  <c r="F398" i="44"/>
  <c r="F382" i="44"/>
  <c r="F558" i="44"/>
  <c r="F550" i="44"/>
  <c r="F530" i="44"/>
  <c r="F514" i="44"/>
  <c r="F506" i="44"/>
  <c r="F490" i="44"/>
  <c r="F474" i="44"/>
  <c r="F462" i="44"/>
  <c r="F434" i="44"/>
  <c r="F406" i="44"/>
  <c r="F402" i="44"/>
  <c r="F534" i="44"/>
  <c r="F518" i="44"/>
  <c r="F510" i="44"/>
  <c r="F494" i="44"/>
  <c r="F486" i="44"/>
  <c r="F482" i="44"/>
  <c r="F466" i="44"/>
  <c r="F450" i="44"/>
  <c r="F438" i="44"/>
  <c r="F426" i="44"/>
  <c r="F410" i="44"/>
  <c r="F390" i="44"/>
  <c r="F210" i="44"/>
  <c r="F214" i="44"/>
  <c r="F174" i="44"/>
  <c r="F178" i="44"/>
  <c r="F218" i="44"/>
  <c r="F206" i="44"/>
  <c r="F194" i="44"/>
  <c r="F182" i="44"/>
  <c r="G114" i="44"/>
  <c r="G94" i="44"/>
  <c r="F198" i="44"/>
  <c r="F190" i="44"/>
  <c r="F170" i="44"/>
  <c r="F202" i="44"/>
  <c r="F186" i="44"/>
  <c r="F166" i="44"/>
  <c r="F162" i="44"/>
  <c r="G138" i="44"/>
  <c r="G102" i="44"/>
  <c r="F366" i="44"/>
  <c r="F334" i="44"/>
  <c r="F354" i="44"/>
  <c r="F322" i="44"/>
  <c r="F358" i="44"/>
  <c r="F326" i="44"/>
  <c r="F374" i="44"/>
  <c r="F338" i="44"/>
  <c r="F378" i="44"/>
  <c r="F342" i="44"/>
  <c r="F362" i="44"/>
  <c r="F346" i="44"/>
  <c r="F370" i="44"/>
  <c r="F150" i="44"/>
  <c r="F114" i="44"/>
  <c r="F78" i="44"/>
  <c r="F46" i="44"/>
  <c r="F138" i="44"/>
  <c r="F158" i="44"/>
  <c r="F146" i="44"/>
  <c r="F130" i="44"/>
  <c r="F110" i="44"/>
  <c r="F106" i="44"/>
  <c r="F90" i="44"/>
  <c r="F74" i="44"/>
  <c r="F58" i="44"/>
  <c r="F42" i="44"/>
  <c r="F26" i="44"/>
  <c r="F134" i="44"/>
  <c r="F94" i="44"/>
  <c r="F62" i="44"/>
  <c r="F154" i="44"/>
  <c r="F118" i="44"/>
  <c r="F122" i="44"/>
  <c r="F102" i="44"/>
  <c r="F98" i="44"/>
  <c r="F82" i="44"/>
  <c r="F66" i="44"/>
  <c r="F50" i="44"/>
  <c r="F22" i="44"/>
  <c r="F142" i="44"/>
  <c r="F126" i="44"/>
  <c r="F86" i="44"/>
  <c r="F70" i="44"/>
  <c r="F54" i="44"/>
  <c r="F38" i="44"/>
  <c r="F314" i="44"/>
  <c r="F318" i="44"/>
  <c r="G654" i="44"/>
  <c r="G698" i="44"/>
  <c r="G302" i="44"/>
  <c r="F18" i="44"/>
  <c r="F10" i="44"/>
  <c r="F6" i="44"/>
  <c r="F14" i="44"/>
  <c r="G54" i="44"/>
  <c r="G78" i="44"/>
  <c r="G46" i="44"/>
  <c r="G50" i="44"/>
  <c r="G42" i="44"/>
  <c r="G642" i="44"/>
  <c r="G666" i="44"/>
  <c r="G546" i="44"/>
  <c r="G694" i="44"/>
  <c r="G550" i="44"/>
  <c r="G614" i="44"/>
  <c r="G66" i="44"/>
  <c r="G82" i="44"/>
  <c r="G650" i="44"/>
  <c r="G686" i="44"/>
  <c r="G662" i="44"/>
  <c r="G626" i="44"/>
  <c r="G690" i="44"/>
  <c r="G622" i="44"/>
  <c r="G598" i="44"/>
  <c r="G674" i="44"/>
  <c r="G646" i="44"/>
  <c r="G634" i="44"/>
  <c r="G574" i="44"/>
  <c r="G506" i="44"/>
  <c r="G682" i="44"/>
  <c r="G678" i="44"/>
  <c r="G514" i="44"/>
  <c r="G566" i="44"/>
  <c r="G534" i="44"/>
  <c r="G602" i="44"/>
  <c r="G670" i="44"/>
  <c r="G658" i="44"/>
  <c r="G498" i="44"/>
  <c r="G438" i="44"/>
  <c r="G454" i="44"/>
  <c r="G446" i="44"/>
  <c r="G474" i="44"/>
  <c r="G458" i="44"/>
  <c r="G450" i="44"/>
  <c r="G426" i="44"/>
  <c r="G346" i="44"/>
  <c r="G406" i="44"/>
  <c r="G398" i="44"/>
  <c r="G206" i="44"/>
  <c r="G290" i="44"/>
  <c r="G270" i="44"/>
  <c r="G266" i="44"/>
  <c r="G250" i="44"/>
  <c r="G202" i="44"/>
  <c r="G230" i="44"/>
  <c r="G162" i="44"/>
  <c r="G154" i="44"/>
  <c r="G86" i="44"/>
  <c r="G62" i="44"/>
  <c r="G278" i="44"/>
  <c r="G258" i="44"/>
  <c r="G198" i="44"/>
  <c r="G182" i="44"/>
  <c r="G142" i="44"/>
  <c r="G134" i="44"/>
  <c r="G222" i="44"/>
  <c r="G382" i="44" l="1"/>
  <c r="G442" i="44"/>
  <c r="G462" i="44"/>
  <c r="G430" i="44"/>
  <c r="G482" i="44"/>
  <c r="G466" i="44"/>
  <c r="G494" i="44"/>
  <c r="G326" i="44"/>
  <c r="G334" i="44"/>
  <c r="G366" i="44"/>
  <c r="G386" i="44"/>
  <c r="G422" i="44"/>
  <c r="G502" i="44"/>
  <c r="G522" i="44"/>
  <c r="G594" i="44"/>
  <c r="G214" i="44"/>
  <c r="G234" i="44"/>
  <c r="G194" i="44"/>
  <c r="G242" i="44"/>
  <c r="G98" i="44"/>
  <c r="G390" i="44"/>
  <c r="G190" i="44"/>
  <c r="G510" i="44"/>
  <c r="G354" i="44"/>
  <c r="G478" i="44"/>
  <c r="G410" i="44"/>
  <c r="G34" i="44"/>
  <c r="G106" i="44"/>
  <c r="G150" i="44"/>
  <c r="G166" i="44"/>
  <c r="G146" i="44"/>
  <c r="G58" i="44"/>
  <c r="G74" i="44"/>
  <c r="G38" i="44"/>
  <c r="G186" i="44"/>
  <c r="G130" i="44"/>
  <c r="G126" i="44"/>
  <c r="G538" i="44"/>
  <c r="G578" i="44"/>
  <c r="G582" i="44"/>
  <c r="G486" i="44"/>
  <c r="G558" i="44"/>
  <c r="G610" i="44"/>
  <c r="G402" i="44"/>
  <c r="G542" i="44"/>
  <c r="G586" i="44"/>
  <c r="G518" i="44"/>
  <c r="G554" i="44"/>
  <c r="G606" i="44"/>
  <c r="G394" i="44"/>
  <c r="G530" i="44"/>
  <c r="G570" i="44"/>
  <c r="G470" i="44"/>
  <c r="G338" i="44"/>
  <c r="G70" i="44"/>
  <c r="G30" i="44"/>
  <c r="G26" i="44"/>
  <c r="G374" i="44"/>
  <c r="G414" i="44"/>
  <c r="G418" i="44"/>
  <c r="G322" i="44"/>
  <c r="G378" i="44"/>
  <c r="G342" i="44"/>
  <c r="G370" i="44"/>
  <c r="G358" i="44"/>
  <c r="G22" i="44"/>
  <c r="G174" i="44"/>
  <c r="G178" i="44"/>
  <c r="G158" i="44"/>
  <c r="G122" i="44"/>
  <c r="G118" i="44"/>
  <c r="G314" i="44"/>
  <c r="G318" i="44"/>
  <c r="G18" i="44"/>
  <c r="G10" i="44"/>
  <c r="G6" i="44"/>
  <c r="G14" i="44"/>
  <c r="D330" i="44" l="1"/>
  <c r="F350" i="44" l="1"/>
  <c r="F330" i="44"/>
  <c r="G330" i="44" l="1"/>
  <c r="G350" i="44"/>
</calcChain>
</file>

<file path=xl/sharedStrings.xml><?xml version="1.0" encoding="utf-8"?>
<sst xmlns="http://schemas.openxmlformats.org/spreadsheetml/2006/main" count="1769" uniqueCount="213">
  <si>
    <t>01.02.01</t>
  </si>
  <si>
    <t>01.02.02</t>
  </si>
  <si>
    <t>UNIDAD</t>
  </si>
  <si>
    <t>METRADO</t>
  </si>
  <si>
    <t>%</t>
  </si>
  <si>
    <t>02.04</t>
  </si>
  <si>
    <t>07.01</t>
  </si>
  <si>
    <t>21.01.01</t>
  </si>
  <si>
    <t>21.02.01</t>
  </si>
  <si>
    <t>21.02.02</t>
  </si>
  <si>
    <t>21.03.01</t>
  </si>
  <si>
    <t>21.03.02</t>
  </si>
  <si>
    <t>21.03.03</t>
  </si>
  <si>
    <t>21.04.01</t>
  </si>
  <si>
    <t>21.04.02</t>
  </si>
  <si>
    <t>21.05.01</t>
  </si>
  <si>
    <t>05.04.01</t>
  </si>
  <si>
    <t>05.04.02</t>
  </si>
  <si>
    <t>05.05.01</t>
  </si>
  <si>
    <t>05.05.02</t>
  </si>
  <si>
    <t>05.05.03</t>
  </si>
  <si>
    <t>05.05.04</t>
  </si>
  <si>
    <t>09.02</t>
  </si>
  <si>
    <t>09.03</t>
  </si>
  <si>
    <t>09.04.01</t>
  </si>
  <si>
    <t>09.04.02</t>
  </si>
  <si>
    <t>09.05.01</t>
  </si>
  <si>
    <t>09.05.02</t>
  </si>
  <si>
    <t>09.06</t>
  </si>
  <si>
    <t>09.08</t>
  </si>
  <si>
    <t>09.09</t>
  </si>
  <si>
    <t>10.01</t>
  </si>
  <si>
    <t>11.01</t>
  </si>
  <si>
    <t>11.02</t>
  </si>
  <si>
    <t>11.03.01</t>
  </si>
  <si>
    <t>11.03.04</t>
  </si>
  <si>
    <t>12.01.01</t>
  </si>
  <si>
    <t>12.01.02</t>
  </si>
  <si>
    <t>12.01.03</t>
  </si>
  <si>
    <t>12.02.01</t>
  </si>
  <si>
    <t>12.02.02</t>
  </si>
  <si>
    <t>12.02.03</t>
  </si>
  <si>
    <t>13.01</t>
  </si>
  <si>
    <t>13.02</t>
  </si>
  <si>
    <t>14.01</t>
  </si>
  <si>
    <t>15.01</t>
  </si>
  <si>
    <t>15.02</t>
  </si>
  <si>
    <t>16.01.01</t>
  </si>
  <si>
    <t>16.02.01</t>
  </si>
  <si>
    <t>17.01</t>
  </si>
  <si>
    <t>17.02</t>
  </si>
  <si>
    <t>18.01</t>
  </si>
  <si>
    <t>18.02</t>
  </si>
  <si>
    <t>19.01</t>
  </si>
  <si>
    <t>19.02</t>
  </si>
  <si>
    <t>19.03</t>
  </si>
  <si>
    <t>19.04</t>
  </si>
  <si>
    <t>20.03</t>
  </si>
  <si>
    <t>20.04</t>
  </si>
  <si>
    <t>23.04.03</t>
  </si>
  <si>
    <t>24.01.04</t>
  </si>
  <si>
    <t>24.02.01</t>
  </si>
  <si>
    <t>24.03.01</t>
  </si>
  <si>
    <t>24.03.02</t>
  </si>
  <si>
    <t>24.05.01</t>
  </si>
  <si>
    <t>24.05.02</t>
  </si>
  <si>
    <t>24.05.03</t>
  </si>
  <si>
    <t>24.05.04</t>
  </si>
  <si>
    <t>24.05.05</t>
  </si>
  <si>
    <t>24.07.01</t>
  </si>
  <si>
    <t>24.07.02</t>
  </si>
  <si>
    <t>24.07.03</t>
  </si>
  <si>
    <t>24.07.04</t>
  </si>
  <si>
    <t>24.08.02</t>
  </si>
  <si>
    <t>24.09.01</t>
  </si>
  <si>
    <t>24.09.02</t>
  </si>
  <si>
    <t>25.02.01</t>
  </si>
  <si>
    <t>25.05.01</t>
  </si>
  <si>
    <t>27.04</t>
  </si>
  <si>
    <t>27.05</t>
  </si>
  <si>
    <t>28.04.01</t>
  </si>
  <si>
    <t>28.04.02</t>
  </si>
  <si>
    <t>28.05.02</t>
  </si>
  <si>
    <t>28.05.03</t>
  </si>
  <si>
    <t>28.05.04</t>
  </si>
  <si>
    <t>28.05.05</t>
  </si>
  <si>
    <t>29.04.01</t>
  </si>
  <si>
    <t>29.04.02</t>
  </si>
  <si>
    <t>29.04.03</t>
  </si>
  <si>
    <t>30.01</t>
  </si>
  <si>
    <t>30.03</t>
  </si>
  <si>
    <t>30.04</t>
  </si>
  <si>
    <t>30.05</t>
  </si>
  <si>
    <t>30.06</t>
  </si>
  <si>
    <t>30.07</t>
  </si>
  <si>
    <t>31.01</t>
  </si>
  <si>
    <t>32.02</t>
  </si>
  <si>
    <t>32.03</t>
  </si>
  <si>
    <t>32.04</t>
  </si>
  <si>
    <t>32.05</t>
  </si>
  <si>
    <t>32.06</t>
  </si>
  <si>
    <t>32.07</t>
  </si>
  <si>
    <t>33.01</t>
  </si>
  <si>
    <t>34.01.01</t>
  </si>
  <si>
    <t>34.01.02</t>
  </si>
  <si>
    <t>34.02.01</t>
  </si>
  <si>
    <t>34.02.02</t>
  </si>
  <si>
    <t>34.02.03</t>
  </si>
  <si>
    <t>34.02.04</t>
  </si>
  <si>
    <t>36.04</t>
  </si>
  <si>
    <t>38.01</t>
  </si>
  <si>
    <t>38.02</t>
  </si>
  <si>
    <t>38.03</t>
  </si>
  <si>
    <t>38.04</t>
  </si>
  <si>
    <t>38.05</t>
  </si>
  <si>
    <t>39.01</t>
  </si>
  <si>
    <t>40.01</t>
  </si>
  <si>
    <t>40.02</t>
  </si>
  <si>
    <t>40.03</t>
  </si>
  <si>
    <t>40.04</t>
  </si>
  <si>
    <t>40.05</t>
  </si>
  <si>
    <t>41.04.01</t>
  </si>
  <si>
    <t>42.03.03</t>
  </si>
  <si>
    <t>42.03.04</t>
  </si>
  <si>
    <t>42.04.01</t>
  </si>
  <si>
    <t>42.05.01</t>
  </si>
  <si>
    <t>42.05.02</t>
  </si>
  <si>
    <t>43.01.01</t>
  </si>
  <si>
    <t>43.01.02</t>
  </si>
  <si>
    <t>43.01.03</t>
  </si>
  <si>
    <t>43.01.04</t>
  </si>
  <si>
    <t>43.01.05</t>
  </si>
  <si>
    <t>43.01.06</t>
  </si>
  <si>
    <t>44.02.01</t>
  </si>
  <si>
    <t>44.02.02</t>
  </si>
  <si>
    <t>44.02.03</t>
  </si>
  <si>
    <t>44.02.04</t>
  </si>
  <si>
    <t>44.03.01</t>
  </si>
  <si>
    <t>44.04.01</t>
  </si>
  <si>
    <t>44.04.02</t>
  </si>
  <si>
    <t>44.04.03</t>
  </si>
  <si>
    <t>44.04.04</t>
  </si>
  <si>
    <t>44.04.05</t>
  </si>
  <si>
    <t>44.04.06</t>
  </si>
  <si>
    <t>44.04.07</t>
  </si>
  <si>
    <t>44.04.08</t>
  </si>
  <si>
    <t>44.04.09</t>
  </si>
  <si>
    <t>44.04.11</t>
  </si>
  <si>
    <t>44.04.13</t>
  </si>
  <si>
    <t>44.04.14</t>
  </si>
  <si>
    <t>45.04.01</t>
  </si>
  <si>
    <t>45.04.02</t>
  </si>
  <si>
    <t>45.04.03</t>
  </si>
  <si>
    <t>45.04.04</t>
  </si>
  <si>
    <t>45.04.05</t>
  </si>
  <si>
    <t>45.04.06</t>
  </si>
  <si>
    <t>45.05.02</t>
  </si>
  <si>
    <t>45.06.01</t>
  </si>
  <si>
    <t>45.06.02</t>
  </si>
  <si>
    <t>45.06.03</t>
  </si>
  <si>
    <t>45.06.04</t>
  </si>
  <si>
    <t>45.08.01</t>
  </si>
  <si>
    <t>45.09.02</t>
  </si>
  <si>
    <t>45.09.03</t>
  </si>
  <si>
    <t>45.09.04</t>
  </si>
  <si>
    <t>45.09.05</t>
  </si>
  <si>
    <t>45.10.01</t>
  </si>
  <si>
    <t>45.10.02</t>
  </si>
  <si>
    <t>46.03.01</t>
  </si>
  <si>
    <t>46.03.02</t>
  </si>
  <si>
    <t>46.03.03</t>
  </si>
  <si>
    <t>46.03.04</t>
  </si>
  <si>
    <t>46.05.04</t>
  </si>
  <si>
    <t>46.07</t>
  </si>
  <si>
    <t>46.08</t>
  </si>
  <si>
    <t>CUADRO DE AVANCE PROGRAMADO VS EJECUTADO</t>
  </si>
  <si>
    <t>VALORIZACIÓN DE OBRA</t>
  </si>
  <si>
    <t>Programado</t>
  </si>
  <si>
    <t>Fisico Ejecutado</t>
  </si>
  <si>
    <t>N° de</t>
  </si>
  <si>
    <t>Mes del</t>
  </si>
  <si>
    <t>Monto</t>
  </si>
  <si>
    <t>% Ejecución</t>
  </si>
  <si>
    <t>Porcentaje</t>
  </si>
  <si>
    <t>Informe</t>
  </si>
  <si>
    <t>S/.</t>
  </si>
  <si>
    <t>Programada</t>
  </si>
  <si>
    <t>Acumulado</t>
  </si>
  <si>
    <t>de Ejecución</t>
  </si>
  <si>
    <t>PAGOS AL CONTRATISTA</t>
  </si>
  <si>
    <t>Item</t>
  </si>
  <si>
    <t>Descripcion</t>
  </si>
  <si>
    <t>N° CP</t>
  </si>
  <si>
    <t>Fecha del CP</t>
  </si>
  <si>
    <t>Fecha de pago del CP</t>
  </si>
  <si>
    <t>Monto S/.</t>
  </si>
  <si>
    <t>Adelanto Directo</t>
  </si>
  <si>
    <t>Val. N° 01</t>
  </si>
  <si>
    <t>TOTAL:</t>
  </si>
  <si>
    <t>TOTAL/MO CONTRAT. X 100:</t>
  </si>
  <si>
    <t>Adelanto materiales</t>
  </si>
  <si>
    <t>COSTO (S/.)</t>
  </si>
  <si>
    <t>EJECUTADO ACUM</t>
  </si>
  <si>
    <t>PRESUPUESTADO</t>
  </si>
  <si>
    <t>EJECUTADO</t>
  </si>
  <si>
    <t>INFRAESTRUCTURA</t>
  </si>
  <si>
    <t>TOTAL PRESUPUESTO</t>
  </si>
  <si>
    <t>INICIO (08-01-2021)</t>
  </si>
  <si>
    <t>16 al 31 ENERO</t>
  </si>
  <si>
    <t>1 al 15 FEBRERO</t>
  </si>
  <si>
    <t>“REMODELACION DE LA LOSA DEPORTIVA; EN LA INSTITUCION EDUCATIVA N°10526 EN LA LOCALIDAD EL VERDE, DISTRITO DE CHALAMARCA, PROVINCIA DE CHOTA, DEPARTAMENTO DE CAJAMARCA</t>
  </si>
  <si>
    <t>09 al 15 ENERO</t>
  </si>
  <si>
    <t>21 al 23 JULIO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</si>
</sst>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6">
    <numFmt numFmtId="44" formatCode="_-&quot;S/.&quot;* #,##0.00_-;\-&quot;S/.&quot;* #,##0.00_-;_-&quot;S/.&quot;* &quot;-&quot;??_-;_-@_-"/>
    <numFmt numFmtId="43" formatCode="_-* #,##0.00_-;\-* #,##0.00_-;_-* &quot;-&quot;??_-;_-@_-"/>
    <numFmt numFmtId="164" formatCode="_ &quot;S/.&quot;\ * #,##0_ ;_ &quot;S/.&quot;\ * \-#,##0_ ;_ &quot;S/.&quot;\ * &quot;-&quot;_ ;_ @_ "/>
    <numFmt numFmtId="165" formatCode="_ * #,##0_ ;_ * \-#,##0_ ;_ * &quot;-&quot;_ ;_ @_ "/>
    <numFmt numFmtId="166" formatCode="_ &quot;S/.&quot;\ * #,##0.00_ ;_ &quot;S/.&quot;\ * \-#,##0.00_ ;_ &quot;S/.&quot;\ * &quot;-&quot;??_ ;_ @_ "/>
    <numFmt numFmtId="167" formatCode="_ * #,##0.00_ ;_ * \-#,##0.00_ ;_ * &quot;-&quot;??_ ;_ @_ "/>
    <numFmt numFmtId="168" formatCode="_-[$€]* #,##0.00_-;\-[$€]* #,##0.00_-;_-[$€]* &quot;-&quot;??_-;_-@_-"/>
    <numFmt numFmtId="169" formatCode="_(* #,##0.00_);_(* \(#,##0.00\);_(* &quot;-&quot;??_);_(@_)"/>
    <numFmt numFmtId="170" formatCode="0.00_)"/>
    <numFmt numFmtId="171" formatCode="_(* #,##0_);_(* \(#,##0\);_(* &quot;-&quot;_);_(@_)"/>
    <numFmt numFmtId="172" formatCode="0.000000"/>
    <numFmt numFmtId="173" formatCode="00\'\'"/>
    <numFmt numFmtId="174" formatCode="0_)"/>
    <numFmt numFmtId="175" formatCode="0.0000_)"/>
    <numFmt numFmtId="176" formatCode="#&quot; &quot;?/?"/>
    <numFmt numFmtId="177" formatCode="0.0000000000000000000"/>
    <numFmt numFmtId="178" formatCode="0.0000%"/>
    <numFmt numFmtId="179" formatCode="_(&quot;S/.&quot;\ * #,##0.00_);_(&quot;S/.&quot;\ * \(#,##0.00\);_(&quot;S/.&quot;\ * &quot;-&quot;??_);_(@_)"/>
    <numFmt numFmtId="180" formatCode="_([$€-2]\ * #,##0.00_);_([$€-2]\ * \(#,##0.00\);_([$€-2]\ * &quot;-&quot;??_)"/>
    <numFmt numFmtId="181" formatCode="_-* #,##0.00\ &quot;€&quot;_-;\-* #,##0.00\ &quot;€&quot;_-;_-* &quot;-&quot;??\ &quot;€&quot;_-;_-@_-"/>
    <numFmt numFmtId="182" formatCode="_-* #,##0.00\ &quot;$&quot;_-;\-* #,##0.00\ &quot;$&quot;_-;_-* &quot;-&quot;??\ &quot;$&quot;_-;_-@_-"/>
    <numFmt numFmtId="183" formatCode="_(* #,##0\ &quot;pta&quot;_);_(* \(#,##0\ &quot;pta&quot;\);_(* &quot;-&quot;??\ &quot;pta&quot;_);_(@_)"/>
    <numFmt numFmtId="184" formatCode="_-&quot;S/&quot;\ * #,##0.00_-;\-&quot;S/&quot;\ * #,##0.00_-;_-&quot;S/&quot;\ * &quot;-&quot;??_-;_-@_-"/>
    <numFmt numFmtId="185" formatCode="_-* #,##0.00\ _€_-;\-* #,##0.00\ _€_-;_-* &quot;-&quot;??\ _€_-;_-@_-"/>
    <numFmt numFmtId="186" formatCode="_-* #,##0.00\ _P_t_s_-;\-* #,##0.00\ _P_t_s_-;_-* &quot;-&quot;??\ _P_t_s_-;_-@_-"/>
    <numFmt numFmtId="187" formatCode="_ * #,##0.0000_ ;_ * \-#,##0.0000_ ;_ * &quot;-&quot;??_ ;_ @_ "/>
  </numFmts>
  <fonts count="42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color indexed="8"/>
      <name val="Arial"/>
      <family val="2"/>
    </font>
    <font>
      <sz val="12"/>
      <name val="Helv"/>
    </font>
    <font>
      <sz val="10"/>
      <name val="Arial"/>
      <family val="2"/>
    </font>
    <font>
      <sz val="10"/>
      <color indexed="8"/>
      <name val="MS Sans Serif"/>
      <family val="2"/>
    </font>
    <font>
      <sz val="6"/>
      <name val="Arial Narrow"/>
      <family val="2"/>
    </font>
    <font>
      <b/>
      <sz val="10"/>
      <color indexed="63"/>
      <name val="Arial"/>
      <family val="2"/>
    </font>
    <font>
      <sz val="10"/>
      <color indexed="63"/>
      <name val="Arial"/>
      <family val="2"/>
    </font>
    <font>
      <sz val="10"/>
      <color indexed="9"/>
      <name val="Arial"/>
      <family val="2"/>
    </font>
    <font>
      <sz val="11"/>
      <color indexed="8"/>
      <name val="Calibri"/>
      <family val="2"/>
    </font>
    <font>
      <sz val="12"/>
      <color theme="1"/>
      <name val="Calibri"/>
      <family val="2"/>
      <scheme val="minor"/>
    </font>
    <font>
      <sz val="6.35"/>
      <color indexed="8"/>
      <name val="Arial Narrow"/>
      <family val="2"/>
    </font>
    <font>
      <b/>
      <sz val="18"/>
      <color indexed="62"/>
      <name val="Cambria"/>
      <family val="2"/>
    </font>
    <font>
      <b/>
      <sz val="11"/>
      <name val="Arial"/>
      <family val="2"/>
    </font>
    <font>
      <sz val="12"/>
      <name val="SWISS"/>
    </font>
    <font>
      <sz val="11"/>
      <color theme="1"/>
      <name val="Franklin Gothic Book"/>
      <family val="2"/>
    </font>
    <font>
      <sz val="10"/>
      <color indexed="72"/>
      <name val="Arial"/>
      <family val="2"/>
    </font>
    <font>
      <sz val="10"/>
      <name val="Calibri"/>
      <family val="2"/>
      <scheme val="minor"/>
    </font>
    <font>
      <sz val="10"/>
      <name val="Tahoma"/>
      <family val="2"/>
    </font>
    <font>
      <b/>
      <u/>
      <sz val="12"/>
      <name val="Arial"/>
      <family val="2"/>
    </font>
    <font>
      <b/>
      <u/>
      <sz val="14"/>
      <name val="Calibri"/>
      <family val="2"/>
      <scheme val="minor"/>
    </font>
    <font>
      <sz val="7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Arial"/>
      <family val="2"/>
    </font>
    <font>
      <b/>
      <sz val="8.0500000000000007"/>
      <color theme="1" tint="0.14999847407452621"/>
      <name val="Arial Narrow"/>
      <family val="2"/>
    </font>
    <font>
      <sz val="8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9"/>
      <color theme="0"/>
      <name val="Calibri"/>
      <family val="2"/>
    </font>
    <font>
      <sz val="12"/>
      <color theme="0"/>
      <name val="Calibri"/>
      <family val="2"/>
    </font>
    <font>
      <sz val="12"/>
      <color rgb="FF000000"/>
      <name val="Calibri"/>
      <family val="2"/>
    </font>
    <font>
      <b/>
      <sz val="10"/>
      <color theme="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 Narrow"/>
      <family val="2"/>
    </font>
    <font>
      <b/>
      <u/>
      <sz val="14"/>
      <name val="Arial Black"/>
      <family val="2"/>
    </font>
    <font>
      <b/>
      <sz val="11"/>
      <color theme="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double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double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7">
    <xf numFmtId="0" fontId="0" fillId="0" borderId="0"/>
    <xf numFmtId="168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2" fillId="0" borderId="0"/>
    <xf numFmtId="0" fontId="1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2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  <xf numFmtId="170" fontId="5" fillId="0" borderId="0"/>
    <xf numFmtId="0" fontId="1" fillId="0" borderId="0"/>
    <xf numFmtId="0" fontId="2" fillId="0" borderId="0"/>
    <xf numFmtId="0" fontId="1" fillId="0" borderId="0"/>
    <xf numFmtId="174" fontId="1" fillId="0" borderId="0" applyFont="0" applyFill="0" applyBorder="0" applyAlignment="0" applyProtection="0"/>
    <xf numFmtId="175" fontId="5" fillId="0" borderId="0"/>
    <xf numFmtId="176" fontId="5" fillId="0" borderId="0"/>
    <xf numFmtId="177" fontId="1" fillId="0" borderId="0" applyFont="0" applyFill="0" applyBorder="0" applyAlignment="0" applyProtection="0"/>
    <xf numFmtId="0" fontId="6" fillId="0" borderId="0"/>
    <xf numFmtId="0" fontId="7" fillId="0" borderId="0"/>
    <xf numFmtId="9" fontId="1" fillId="0" borderId="0" applyFont="0" applyFill="0" applyBorder="0" applyAlignment="0" applyProtection="0"/>
    <xf numFmtId="169" fontId="8" fillId="0" borderId="0" applyFont="0" applyFill="0" applyBorder="0" applyAlignment="0">
      <alignment horizontal="left"/>
    </xf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1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9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1" fillId="9" borderId="0" applyNumberFormat="0" applyBorder="0" applyAlignment="0" applyProtection="0"/>
    <xf numFmtId="0" fontId="10" fillId="12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13" borderId="0" applyNumberFormat="0" applyBorder="0" applyAlignment="0" applyProtection="0"/>
    <xf numFmtId="0" fontId="11" fillId="13" borderId="0" applyNumberFormat="0" applyBorder="0" applyAlignment="0" applyProtection="0"/>
    <xf numFmtId="178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2" fontId="12" fillId="0" borderId="0" applyFont="0" applyFill="0" applyBorder="0" applyAlignment="0" applyProtection="0"/>
    <xf numFmtId="17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183" fontId="1" fillId="0" borderId="0" applyFont="0" applyFill="0" applyBorder="0" applyAlignment="0" applyProtection="0"/>
    <xf numFmtId="0" fontId="1" fillId="0" borderId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7" fillId="0" borderId="0"/>
    <xf numFmtId="0" fontId="17" fillId="0" borderId="0"/>
    <xf numFmtId="0" fontId="1" fillId="0" borderId="0"/>
    <xf numFmtId="43" fontId="1" fillId="0" borderId="0" applyFont="0" applyFill="0" applyBorder="0" applyAlignment="0" applyProtection="0"/>
    <xf numFmtId="0" fontId="18" fillId="0" borderId="0"/>
    <xf numFmtId="18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4" fillId="0" borderId="0">
      <alignment vertical="top"/>
    </xf>
    <xf numFmtId="0" fontId="1" fillId="0" borderId="0"/>
    <xf numFmtId="0" fontId="2" fillId="0" borderId="0"/>
    <xf numFmtId="167" fontId="1" fillId="0" borderId="0" applyFont="0" applyFill="0" applyBorder="0" applyAlignment="0" applyProtection="0"/>
    <xf numFmtId="0" fontId="29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06">
    <xf numFmtId="0" fontId="0" fillId="0" borderId="0" xfId="0"/>
    <xf numFmtId="0" fontId="20" fillId="0" borderId="0" xfId="84" applyFont="1" applyFill="1" applyBorder="1" applyAlignment="1" applyProtection="1">
      <alignment vertical="center"/>
    </xf>
    <xf numFmtId="15" fontId="20" fillId="0" borderId="0" xfId="84" applyNumberFormat="1" applyFont="1" applyFill="1" applyBorder="1" applyAlignment="1" applyProtection="1">
      <alignment horizontal="left" vertical="center"/>
      <protection locked="0"/>
    </xf>
    <xf numFmtId="0" fontId="20" fillId="0" borderId="0" xfId="84" applyFont="1" applyFill="1" applyBorder="1"/>
    <xf numFmtId="0" fontId="20" fillId="0" borderId="0" xfId="84" applyFont="1" applyFill="1" applyBorder="1" applyAlignment="1" applyProtection="1">
      <alignment horizontal="left" vertical="center"/>
    </xf>
    <xf numFmtId="15" fontId="20" fillId="0" borderId="0" xfId="84" applyNumberFormat="1" applyFont="1" applyFill="1" applyBorder="1" applyAlignment="1" applyProtection="1">
      <alignment horizontal="center" vertical="top"/>
      <protection locked="0"/>
    </xf>
    <xf numFmtId="0" fontId="20" fillId="0" borderId="0" xfId="84" applyFont="1" applyFill="1" applyAlignment="1" applyProtection="1">
      <alignment vertical="center"/>
    </xf>
    <xf numFmtId="0" fontId="21" fillId="0" borderId="0" xfId="84" applyFont="1" applyFill="1" applyAlignment="1" applyProtection="1">
      <alignment vertical="center"/>
    </xf>
    <xf numFmtId="0" fontId="23" fillId="0" borderId="0" xfId="90" applyFont="1" applyFill="1" applyAlignment="1"/>
    <xf numFmtId="0" fontId="25" fillId="0" borderId="0" xfId="84" applyFont="1" applyFill="1" applyBorder="1" applyAlignment="1" applyProtection="1">
      <alignment horizontal="centerContinuous" vertical="center"/>
    </xf>
    <xf numFmtId="0" fontId="20" fillId="0" borderId="0" xfId="84" applyFont="1" applyFill="1" applyBorder="1" applyAlignment="1">
      <alignment horizontal="centerContinuous"/>
    </xf>
    <xf numFmtId="0" fontId="20" fillId="0" borderId="0" xfId="84" applyFont="1" applyFill="1" applyBorder="1" applyAlignment="1" applyProtection="1">
      <alignment horizontal="centerContinuous" vertical="center"/>
    </xf>
    <xf numFmtId="15" fontId="20" fillId="0" borderId="0" xfId="84" applyNumberFormat="1" applyFont="1" applyFill="1" applyBorder="1" applyAlignment="1" applyProtection="1">
      <alignment horizontal="centerContinuous" vertical="top"/>
      <protection locked="0"/>
    </xf>
    <xf numFmtId="167" fontId="2" fillId="0" borderId="27" xfId="91" applyNumberFormat="1" applyBorder="1" applyAlignment="1">
      <alignment vertical="center"/>
    </xf>
    <xf numFmtId="4" fontId="20" fillId="0" borderId="0" xfId="84" applyNumberFormat="1" applyFont="1" applyFill="1" applyBorder="1" applyAlignment="1" applyProtection="1">
      <alignment vertical="center"/>
    </xf>
    <xf numFmtId="0" fontId="20" fillId="0" borderId="0" xfId="84" applyFont="1"/>
    <xf numFmtId="10" fontId="20" fillId="0" borderId="0" xfId="71" applyNumberFormat="1" applyFont="1"/>
    <xf numFmtId="10" fontId="20" fillId="0" borderId="0" xfId="84" applyNumberFormat="1" applyFont="1"/>
    <xf numFmtId="186" fontId="28" fillId="0" borderId="0" xfId="92" applyNumberFormat="1" applyFont="1"/>
    <xf numFmtId="4" fontId="20" fillId="0" borderId="0" xfId="84" applyNumberFormat="1" applyFont="1" applyFill="1" applyBorder="1" applyAlignment="1" applyProtection="1">
      <alignment vertical="center"/>
      <protection locked="0"/>
    </xf>
    <xf numFmtId="0" fontId="24" fillId="0" borderId="0" xfId="90" applyFont="1" applyFill="1" applyAlignment="1">
      <alignment horizontal="center"/>
    </xf>
    <xf numFmtId="4" fontId="27" fillId="0" borderId="33" xfId="91" applyNumberFormat="1" applyFont="1" applyBorder="1" applyAlignment="1">
      <alignment vertical="center"/>
    </xf>
    <xf numFmtId="0" fontId="19" fillId="17" borderId="15" xfId="0" applyFont="1" applyFill="1" applyBorder="1" applyAlignment="1" applyProtection="1">
      <alignment vertical="center"/>
      <protection locked="0"/>
    </xf>
    <xf numFmtId="0" fontId="31" fillId="0" borderId="0" xfId="0" applyFont="1"/>
    <xf numFmtId="0" fontId="32" fillId="16" borderId="2" xfId="0" applyFont="1" applyFill="1" applyBorder="1" applyAlignment="1">
      <alignment horizontal="center" vertical="center" wrapText="1"/>
    </xf>
    <xf numFmtId="0" fontId="32" fillId="16" borderId="4" xfId="0" applyFont="1" applyFill="1" applyBorder="1" applyAlignment="1">
      <alignment horizontal="center" vertical="center" wrapText="1"/>
    </xf>
    <xf numFmtId="0" fontId="32" fillId="16" borderId="41" xfId="0" applyFont="1" applyFill="1" applyBorder="1" applyAlignment="1">
      <alignment horizontal="center" vertical="center" wrapText="1"/>
    </xf>
    <xf numFmtId="0" fontId="33" fillId="0" borderId="12" xfId="0" applyFont="1" applyBorder="1" applyAlignment="1">
      <alignment horizontal="center"/>
    </xf>
    <xf numFmtId="0" fontId="33" fillId="0" borderId="13" xfId="0" applyFont="1" applyBorder="1"/>
    <xf numFmtId="165" fontId="33" fillId="0" borderId="13" xfId="0" applyNumberFormat="1" applyFont="1" applyBorder="1" applyAlignment="1">
      <alignment horizontal="center" vertical="center"/>
    </xf>
    <xf numFmtId="164" fontId="33" fillId="0" borderId="14" xfId="0" applyNumberFormat="1" applyFont="1" applyBorder="1" applyAlignment="1">
      <alignment horizontal="center" vertical="center"/>
    </xf>
    <xf numFmtId="0" fontId="33" fillId="0" borderId="15" xfId="0" applyFont="1" applyBorder="1" applyAlignment="1">
      <alignment horizontal="center"/>
    </xf>
    <xf numFmtId="0" fontId="33" fillId="0" borderId="5" xfId="0" applyFont="1" applyBorder="1"/>
    <xf numFmtId="164" fontId="33" fillId="0" borderId="11" xfId="0" applyNumberFormat="1" applyFont="1" applyBorder="1" applyAlignment="1">
      <alignment horizontal="center" vertical="center"/>
    </xf>
    <xf numFmtId="0" fontId="33" fillId="0" borderId="11" xfId="0" applyFont="1" applyBorder="1"/>
    <xf numFmtId="0" fontId="33" fillId="0" borderId="16" xfId="0" applyFont="1" applyBorder="1" applyAlignment="1">
      <alignment horizontal="center"/>
    </xf>
    <xf numFmtId="0" fontId="33" fillId="0" borderId="17" xfId="0" applyFont="1" applyBorder="1"/>
    <xf numFmtId="0" fontId="33" fillId="0" borderId="18" xfId="0" applyFont="1" applyBorder="1"/>
    <xf numFmtId="164" fontId="33" fillId="0" borderId="14" xfId="0" applyNumberFormat="1" applyFont="1" applyBorder="1"/>
    <xf numFmtId="10" fontId="33" fillId="0" borderId="18" xfId="0" applyNumberFormat="1" applyFont="1" applyBorder="1"/>
    <xf numFmtId="165" fontId="33" fillId="0" borderId="5" xfId="0" applyNumberFormat="1" applyFont="1" applyBorder="1" applyAlignment="1">
      <alignment horizontal="center" vertical="center"/>
    </xf>
    <xf numFmtId="4" fontId="0" fillId="0" borderId="0" xfId="0" applyNumberFormat="1"/>
    <xf numFmtId="0" fontId="1" fillId="17" borderId="15" xfId="0" applyFont="1" applyFill="1" applyBorder="1" applyAlignment="1" applyProtection="1">
      <alignment vertical="center"/>
      <protection locked="0"/>
    </xf>
    <xf numFmtId="0" fontId="34" fillId="18" borderId="10" xfId="0" applyFont="1" applyFill="1" applyBorder="1" applyAlignment="1">
      <alignment horizontal="center" vertical="center"/>
    </xf>
    <xf numFmtId="0" fontId="34" fillId="18" borderId="8" xfId="0" applyFont="1" applyFill="1" applyBorder="1" applyAlignment="1">
      <alignment horizontal="center" vertical="center"/>
    </xf>
    <xf numFmtId="0" fontId="35" fillId="18" borderId="42" xfId="0" applyFont="1" applyFill="1" applyBorder="1" applyAlignment="1">
      <alignment horizontal="center" vertical="center"/>
    </xf>
    <xf numFmtId="0" fontId="34" fillId="18" borderId="1" xfId="0" applyFont="1" applyFill="1" applyBorder="1" applyAlignment="1">
      <alignment horizontal="center" vertical="center"/>
    </xf>
    <xf numFmtId="0" fontId="35" fillId="18" borderId="43" xfId="0" applyFont="1" applyFill="1" applyBorder="1" applyAlignment="1">
      <alignment horizontal="center" vertical="center"/>
    </xf>
    <xf numFmtId="0" fontId="36" fillId="0" borderId="7" xfId="0" applyFont="1" applyBorder="1" applyAlignment="1">
      <alignment horizontal="center" vertical="center"/>
    </xf>
    <xf numFmtId="0" fontId="36" fillId="0" borderId="3" xfId="0" applyFont="1" applyBorder="1" applyAlignment="1">
      <alignment horizontal="center" vertical="center"/>
    </xf>
    <xf numFmtId="2" fontId="36" fillId="0" borderId="3" xfId="0" applyNumberFormat="1" applyFont="1" applyBorder="1" applyAlignment="1">
      <alignment horizontal="center" vertical="center"/>
    </xf>
    <xf numFmtId="166" fontId="36" fillId="0" borderId="3" xfId="0" applyNumberFormat="1" applyFont="1" applyBorder="1" applyAlignment="1">
      <alignment horizontal="center" vertical="center"/>
    </xf>
    <xf numFmtId="10" fontId="36" fillId="0" borderId="6" xfId="0" applyNumberFormat="1" applyFont="1" applyBorder="1" applyAlignment="1">
      <alignment horizontal="center" vertical="center"/>
    </xf>
    <xf numFmtId="0" fontId="26" fillId="17" borderId="15" xfId="0" applyFont="1" applyFill="1" applyBorder="1" applyAlignment="1" applyProtection="1">
      <alignment vertical="center"/>
      <protection locked="0"/>
    </xf>
    <xf numFmtId="10" fontId="20" fillId="0" borderId="0" xfId="84" applyNumberFormat="1" applyFont="1" applyFill="1" applyBorder="1" applyAlignment="1" applyProtection="1">
      <alignment vertical="center"/>
    </xf>
    <xf numFmtId="0" fontId="24" fillId="0" borderId="0" xfId="90" applyFont="1" applyFill="1" applyAlignment="1"/>
    <xf numFmtId="0" fontId="0" fillId="2" borderId="0" xfId="0" applyFill="1"/>
    <xf numFmtId="0" fontId="19" fillId="2" borderId="15" xfId="0" applyFont="1" applyFill="1" applyBorder="1" applyAlignment="1" applyProtection="1">
      <alignment vertical="center"/>
      <protection locked="0"/>
    </xf>
    <xf numFmtId="0" fontId="36" fillId="0" borderId="0" xfId="0" applyFont="1" applyBorder="1" applyAlignment="1">
      <alignment horizontal="center" vertical="center"/>
    </xf>
    <xf numFmtId="2" fontId="36" fillId="0" borderId="0" xfId="0" applyNumberFormat="1" applyFont="1" applyBorder="1" applyAlignment="1">
      <alignment horizontal="center" vertical="center"/>
    </xf>
    <xf numFmtId="166" fontId="36" fillId="0" borderId="0" xfId="0" applyNumberFormat="1" applyFont="1" applyBorder="1" applyAlignment="1">
      <alignment horizontal="center" vertical="center"/>
    </xf>
    <xf numFmtId="10" fontId="36" fillId="0" borderId="0" xfId="0" applyNumberFormat="1" applyFont="1" applyBorder="1" applyAlignment="1">
      <alignment horizontal="center" vertical="center"/>
    </xf>
    <xf numFmtId="167" fontId="20" fillId="0" borderId="0" xfId="84" applyNumberFormat="1" applyFont="1" applyFill="1" applyBorder="1" applyAlignment="1" applyProtection="1">
      <alignment vertical="center"/>
    </xf>
    <xf numFmtId="187" fontId="20" fillId="0" borderId="0" xfId="84" applyNumberFormat="1" applyFont="1" applyFill="1" applyBorder="1" applyAlignment="1" applyProtection="1">
      <alignment vertical="center"/>
    </xf>
    <xf numFmtId="0" fontId="25" fillId="14" borderId="34" xfId="84" applyFont="1" applyFill="1" applyBorder="1" applyAlignment="1" applyProtection="1">
      <alignment horizontal="center" vertical="center"/>
    </xf>
    <xf numFmtId="0" fontId="25" fillId="14" borderId="35" xfId="84" applyFont="1" applyFill="1" applyBorder="1" applyAlignment="1" applyProtection="1">
      <alignment horizontal="center" vertical="center"/>
    </xf>
    <xf numFmtId="0" fontId="25" fillId="14" borderId="36" xfId="84" applyFont="1" applyFill="1" applyBorder="1" applyAlignment="1" applyProtection="1">
      <alignment horizontal="center" vertical="center"/>
    </xf>
    <xf numFmtId="0" fontId="25" fillId="14" borderId="24" xfId="84" applyFont="1" applyFill="1" applyBorder="1" applyAlignment="1" applyProtection="1">
      <alignment horizontal="center" vertical="center"/>
    </xf>
    <xf numFmtId="0" fontId="25" fillId="14" borderId="25" xfId="84" applyFont="1" applyFill="1" applyBorder="1" applyAlignment="1" applyProtection="1">
      <alignment horizontal="center" vertical="center"/>
    </xf>
    <xf numFmtId="0" fontId="25" fillId="14" borderId="26" xfId="84" applyFont="1" applyFill="1" applyBorder="1" applyAlignment="1" applyProtection="1">
      <alignment horizontal="center" vertical="center"/>
    </xf>
    <xf numFmtId="0" fontId="30" fillId="0" borderId="27" xfId="84" applyFont="1" applyFill="1" applyBorder="1" applyAlignment="1" applyProtection="1">
      <alignment horizontal="center" vertical="center"/>
      <protection locked="0"/>
    </xf>
    <xf numFmtId="49" fontId="30" fillId="0" borderId="28" xfId="84" applyNumberFormat="1" applyFont="1" applyFill="1" applyBorder="1" applyAlignment="1" applyProtection="1">
      <alignment horizontal="left" vertical="center"/>
      <protection locked="0"/>
    </xf>
    <xf numFmtId="167" fontId="38" fillId="0" borderId="27" xfId="91" applyNumberFormat="1" applyFont="1" applyBorder="1" applyAlignment="1">
      <alignment vertical="center"/>
    </xf>
    <xf numFmtId="10" fontId="30" fillId="0" borderId="29" xfId="84" applyNumberFormat="1" applyFont="1" applyFill="1" applyBorder="1" applyAlignment="1" applyProtection="1">
      <alignment horizontal="center" vertical="center"/>
    </xf>
    <xf numFmtId="10" fontId="30" fillId="0" borderId="30" xfId="84" applyNumberFormat="1" applyFont="1" applyFill="1" applyBorder="1" applyAlignment="1" applyProtection="1">
      <alignment horizontal="center" vertical="center"/>
    </xf>
    <xf numFmtId="185" fontId="30" fillId="0" borderId="31" xfId="84" applyNumberFormat="1" applyFont="1" applyFill="1" applyBorder="1" applyAlignment="1" applyProtection="1">
      <alignment vertical="center"/>
      <protection locked="0"/>
    </xf>
    <xf numFmtId="10" fontId="30" fillId="0" borderId="28" xfId="6" applyNumberFormat="1" applyFont="1" applyFill="1" applyBorder="1" applyAlignment="1" applyProtection="1">
      <alignment horizontal="center" vertical="center"/>
      <protection locked="0"/>
    </xf>
    <xf numFmtId="10" fontId="30" fillId="0" borderId="30" xfId="84" applyNumberFormat="1" applyFont="1" applyFill="1" applyBorder="1" applyAlignment="1" applyProtection="1">
      <alignment horizontal="left" vertical="center"/>
    </xf>
    <xf numFmtId="10" fontId="30" fillId="2" borderId="1" xfId="20" applyNumberFormat="1" applyFont="1" applyFill="1" applyBorder="1" applyAlignment="1" applyProtection="1">
      <alignment horizontal="center" vertical="center"/>
    </xf>
    <xf numFmtId="10" fontId="30" fillId="0" borderId="28" xfId="84" applyNumberFormat="1" applyFont="1" applyFill="1" applyBorder="1" applyAlignment="1" applyProtection="1">
      <alignment horizontal="center" vertical="center"/>
      <protection locked="0"/>
    </xf>
    <xf numFmtId="4" fontId="16" fillId="0" borderId="39" xfId="84" applyNumberFormat="1" applyFont="1" applyFill="1" applyBorder="1" applyAlignment="1" applyProtection="1">
      <alignment vertical="center"/>
    </xf>
    <xf numFmtId="10" fontId="16" fillId="0" borderId="32" xfId="84" applyNumberFormat="1" applyFont="1" applyFill="1" applyBorder="1" applyAlignment="1" applyProtection="1">
      <alignment horizontal="center" vertical="center"/>
    </xf>
    <xf numFmtId="185" fontId="16" fillId="0" borderId="39" xfId="84" applyNumberFormat="1" applyFont="1" applyFill="1" applyBorder="1" applyAlignment="1" applyProtection="1">
      <alignment vertical="center"/>
    </xf>
    <xf numFmtId="10" fontId="16" fillId="0" borderId="40" xfId="84" applyNumberFormat="1" applyFont="1" applyFill="1" applyBorder="1" applyAlignment="1" applyProtection="1">
      <alignment horizontal="center" vertical="center"/>
    </xf>
    <xf numFmtId="0" fontId="39" fillId="0" borderId="0" xfId="0" applyFont="1" applyBorder="1" applyAlignment="1">
      <alignment vertical="center" wrapText="1"/>
    </xf>
    <xf numFmtId="10" fontId="16" fillId="0" borderId="45" xfId="84" applyNumberFormat="1" applyFont="1" applyFill="1" applyBorder="1" applyAlignment="1" applyProtection="1">
      <alignment horizontal="center" vertical="center"/>
    </xf>
    <xf numFmtId="0" fontId="30" fillId="0" borderId="44" xfId="84" applyFont="1" applyFill="1" applyBorder="1" applyAlignment="1" applyProtection="1">
      <alignment vertical="center"/>
    </xf>
    <xf numFmtId="4" fontId="30" fillId="2" borderId="46" xfId="89" applyNumberFormat="1" applyFont="1" applyFill="1" applyBorder="1" applyAlignment="1" applyProtection="1">
      <alignment horizontal="right" vertical="center"/>
      <protection locked="0"/>
    </xf>
    <xf numFmtId="0" fontId="22" fillId="0" borderId="0" xfId="90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vertical="center" wrapText="1"/>
    </xf>
    <xf numFmtId="0" fontId="16" fillId="0" borderId="38" xfId="84" applyFont="1" applyFill="1" applyBorder="1" applyAlignment="1" applyProtection="1">
      <alignment horizontal="center" vertical="center"/>
    </xf>
    <xf numFmtId="0" fontId="40" fillId="0" borderId="0" xfId="90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horizontal="center" vertical="center" wrapText="1"/>
    </xf>
    <xf numFmtId="0" fontId="41" fillId="15" borderId="19" xfId="84" applyFont="1" applyFill="1" applyBorder="1" applyAlignment="1" applyProtection="1">
      <alignment horizontal="center" vertical="center"/>
    </xf>
    <xf numFmtId="0" fontId="41" fillId="15" borderId="20" xfId="84" applyFont="1" applyFill="1" applyBorder="1" applyAlignment="1" applyProtection="1">
      <alignment horizontal="center" vertical="center"/>
    </xf>
    <xf numFmtId="0" fontId="41" fillId="15" borderId="37" xfId="84" applyFont="1" applyFill="1" applyBorder="1" applyAlignment="1" applyProtection="1">
      <alignment horizontal="center" vertical="center"/>
    </xf>
    <xf numFmtId="0" fontId="37" fillId="15" borderId="19" xfId="84" applyFont="1" applyFill="1" applyBorder="1" applyAlignment="1" applyProtection="1">
      <alignment horizontal="center" vertical="center"/>
    </xf>
    <xf numFmtId="0" fontId="37" fillId="15" borderId="20" xfId="84" applyFont="1" applyFill="1" applyBorder="1"/>
    <xf numFmtId="0" fontId="37" fillId="15" borderId="23" xfId="84" applyFont="1" applyFill="1" applyBorder="1" applyAlignment="1" applyProtection="1">
      <alignment horizontal="center" vertical="center"/>
    </xf>
    <xf numFmtId="0" fontId="37" fillId="15" borderId="21" xfId="84" applyFont="1" applyFill="1" applyBorder="1" applyAlignment="1" applyProtection="1">
      <alignment horizontal="center" vertical="center"/>
    </xf>
    <xf numFmtId="0" fontId="37" fillId="15" borderId="22" xfId="84" applyFont="1" applyFill="1" applyBorder="1" applyAlignment="1" applyProtection="1">
      <alignment horizontal="center" vertical="center"/>
    </xf>
    <xf numFmtId="0" fontId="33" fillId="0" borderId="12" xfId="0" applyFont="1" applyBorder="1" applyAlignment="1">
      <alignment horizontal="right"/>
    </xf>
    <xf numFmtId="0" fontId="33" fillId="0" borderId="13" xfId="0" applyFont="1" applyBorder="1" applyAlignment="1">
      <alignment horizontal="right"/>
    </xf>
    <xf numFmtId="0" fontId="33" fillId="0" borderId="16" xfId="0" applyFont="1" applyBorder="1" applyAlignment="1">
      <alignment horizontal="right"/>
    </xf>
    <xf numFmtId="0" fontId="33" fillId="0" borderId="17" xfId="0" applyFont="1" applyBorder="1" applyAlignment="1">
      <alignment horizontal="right"/>
    </xf>
    <xf numFmtId="0" fontId="34" fillId="18" borderId="9" xfId="0" applyFont="1" applyFill="1" applyBorder="1" applyAlignment="1">
      <alignment horizontal="center" vertical="center"/>
    </xf>
  </cellXfs>
  <cellStyles count="97">
    <cellStyle name="eber" xfId="31"/>
    <cellStyle name="Énfasis 1" xfId="32"/>
    <cellStyle name="Énfasis 2" xfId="33"/>
    <cellStyle name="Énfasis 3" xfId="34"/>
    <cellStyle name="Énfasis1 - 20%" xfId="35"/>
    <cellStyle name="Énfasis1 - 40%" xfId="36"/>
    <cellStyle name="Énfasis1 - 60%" xfId="37"/>
    <cellStyle name="Énfasis2 - 20%" xfId="38"/>
    <cellStyle name="Énfasis2 - 40%" xfId="39"/>
    <cellStyle name="Énfasis2 - 60%" xfId="40"/>
    <cellStyle name="Énfasis3 - 20%" xfId="41"/>
    <cellStyle name="Énfasis3 - 40%" xfId="42"/>
    <cellStyle name="Énfasis3 - 60%" xfId="43"/>
    <cellStyle name="Énfasis4 - 20%" xfId="44"/>
    <cellStyle name="Énfasis4 - 40%" xfId="45"/>
    <cellStyle name="Énfasis4 - 60%" xfId="46"/>
    <cellStyle name="Énfasis5 - 20%" xfId="47"/>
    <cellStyle name="Énfasis5 - 40%" xfId="48"/>
    <cellStyle name="Énfasis5 - 60%" xfId="49"/>
    <cellStyle name="Énfasis6 - 20%" xfId="50"/>
    <cellStyle name="Énfasis6 - 40%" xfId="51"/>
    <cellStyle name="Énfasis6 - 60%" xfId="52"/>
    <cellStyle name="Euro" xfId="1"/>
    <cellStyle name="Euro 2" xfId="53"/>
    <cellStyle name="F2" xfId="8"/>
    <cellStyle name="F3" xfId="9"/>
    <cellStyle name="F4" xfId="10"/>
    <cellStyle name="F5" xfId="11"/>
    <cellStyle name="F6" xfId="12"/>
    <cellStyle name="F7" xfId="13"/>
    <cellStyle name="F8" xfId="14"/>
    <cellStyle name="Millares [0] 2" xfId="5"/>
    <cellStyle name="Millares 10" xfId="27"/>
    <cellStyle name="Millares 11" xfId="96"/>
    <cellStyle name="Millares 2" xfId="15"/>
    <cellStyle name="Millares 2 2" xfId="54"/>
    <cellStyle name="Millares 2 3" xfId="55"/>
    <cellStyle name="Millares 3" xfId="7"/>
    <cellStyle name="Millares 3 2" xfId="2"/>
    <cellStyle name="Millares 3 3" xfId="16"/>
    <cellStyle name="Millares 4" xfId="17"/>
    <cellStyle name="Millares 4 2" xfId="56"/>
    <cellStyle name="Millares 5" xfId="57"/>
    <cellStyle name="Millares 5 2" xfId="58"/>
    <cellStyle name="Millares 6" xfId="85"/>
    <cellStyle name="Millares 6 2" xfId="88"/>
    <cellStyle name="Millares 7" xfId="94"/>
    <cellStyle name="Millares 8" xfId="92"/>
    <cellStyle name="Millares 9" xfId="24"/>
    <cellStyle name="Moneda 2" xfId="59"/>
    <cellStyle name="Moneda 3" xfId="60"/>
    <cellStyle name="Moneda 4" xfId="61"/>
    <cellStyle name="Moneda 5" xfId="87"/>
    <cellStyle name="Moneda 6" xfId="95"/>
    <cellStyle name="Normal" xfId="0" builtinId="0"/>
    <cellStyle name="Normal 10" xfId="25"/>
    <cellStyle name="Normal 11" xfId="26"/>
    <cellStyle name="Normal 12" xfId="93"/>
    <cellStyle name="Normal 2" xfId="4"/>
    <cellStyle name="normal 2 2" xfId="18"/>
    <cellStyle name="Normal 2 2 2" xfId="29"/>
    <cellStyle name="Normal 2 2 3" xfId="81"/>
    <cellStyle name="Normal 2 3" xfId="22"/>
    <cellStyle name="Normal 2 3 2" xfId="78"/>
    <cellStyle name="Normal 2 4" xfId="62"/>
    <cellStyle name="Normal 3" xfId="19"/>
    <cellStyle name="Normal 3 2" xfId="63"/>
    <cellStyle name="Normal 4" xfId="3"/>
    <cellStyle name="Normal 4 2" xfId="20"/>
    <cellStyle name="Normal 4 3" xfId="86"/>
    <cellStyle name="Normal 5" xfId="21"/>
    <cellStyle name="Normal 5 2" xfId="64"/>
    <cellStyle name="Normal 5 2 2" xfId="83"/>
    <cellStyle name="Normal 6" xfId="23"/>
    <cellStyle name="Normal 7" xfId="28"/>
    <cellStyle name="Normal 7 2" xfId="84"/>
    <cellStyle name="Normal 8" xfId="82"/>
    <cellStyle name="Normal 8 2" xfId="91"/>
    <cellStyle name="Normal 9" xfId="89"/>
    <cellStyle name="Normal_Libro2" xfId="90"/>
    <cellStyle name="Porcentaje 2" xfId="6"/>
    <cellStyle name="Porcentaje 2 2" xfId="79"/>
    <cellStyle name="Porcentaje 3" xfId="65"/>
    <cellStyle name="Porcentaje 4" xfId="80"/>
    <cellStyle name="Porcentual 2" xfId="66"/>
    <cellStyle name="Porcentual 2 2" xfId="67"/>
    <cellStyle name="Porcentual 2 3" xfId="68"/>
    <cellStyle name="Porcentual 3" xfId="69"/>
    <cellStyle name="Porcentual 3 2" xfId="70"/>
    <cellStyle name="Porcentual 4" xfId="71"/>
    <cellStyle name="Porcentual 5" xfId="72"/>
    <cellStyle name="Porcentual 6" xfId="73"/>
    <cellStyle name="Porcentual 6 2" xfId="74"/>
    <cellStyle name="Porcentual 7" xfId="30"/>
    <cellStyle name="Porcentual 7 2" xfId="75"/>
    <cellStyle name="Título de hoja" xfId="76"/>
    <cellStyle name="Währung" xfId="77"/>
  </cellStyles>
  <dxfs count="0"/>
  <tableStyles count="0" defaultTableStyle="TableStyleMedium9" defaultPivotStyle="PivotStyleLight16"/>
  <colors>
    <mruColors>
      <color rgb="FFFF0066"/>
      <color rgb="FFCCFFFF"/>
      <color rgb="FFBB1521"/>
      <color rgb="FF3333FF"/>
      <color rgb="FF66FF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21" Type="http://schemas.openxmlformats.org/officeDocument/2006/relationships/externalLink" Target="externalLinks/externalLink18.xml"/><Relationship Id="rId34" Type="http://schemas.openxmlformats.org/officeDocument/2006/relationships/externalLink" Target="externalLinks/externalLink31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externalLink" Target="externalLinks/externalLink30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29" Type="http://schemas.openxmlformats.org/officeDocument/2006/relationships/externalLink" Target="externalLinks/externalLink26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externalLink" Target="externalLinks/externalLink29.xml"/><Relationship Id="rId37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styles" Target="styles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31" Type="http://schemas.openxmlformats.org/officeDocument/2006/relationships/externalLink" Target="externalLinks/externalLink28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externalLink" Target="externalLinks/externalLink27.xml"/><Relationship Id="rId35" Type="http://schemas.openxmlformats.org/officeDocument/2006/relationships/theme" Target="theme/theme1.xml"/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_tradnl"/>
              <a:t>Control de Obra (Curva "S")</a:t>
            </a:r>
          </a:p>
        </c:rich>
      </c:tx>
      <c:layout>
        <c:manualLayout>
          <c:xMode val="edge"/>
          <c:yMode val="edge"/>
          <c:x val="0.29943534651371895"/>
          <c:y val="1.5878429209087723E-3"/>
        </c:manualLayout>
      </c:layout>
      <c:overlay val="0"/>
      <c:spPr>
        <a:solidFill>
          <a:schemeClr val="tx2">
            <a:lumMod val="60000"/>
            <a:lumOff val="40000"/>
          </a:schemeClr>
        </a:solidFill>
        <a:ln>
          <a:solidFill>
            <a:schemeClr val="tx1">
              <a:lumMod val="85000"/>
              <a:lumOff val="15000"/>
            </a:schemeClr>
          </a:solidFill>
        </a:ln>
        <a:effectLst>
          <a:softEdge rad="1257300"/>
        </a:effectLst>
      </c:spPr>
    </c:title>
    <c:autoTitleDeleted val="0"/>
    <c:plotArea>
      <c:layout>
        <c:manualLayout>
          <c:layoutTarget val="inner"/>
          <c:xMode val="edge"/>
          <c:yMode val="edge"/>
          <c:x val="0.14675766949158797"/>
          <c:y val="0.13791975420865274"/>
          <c:w val="0.88500043212911872"/>
          <c:h val="0.60426540284360264"/>
        </c:manualLayout>
      </c:layout>
      <c:lineChart>
        <c:grouping val="standard"/>
        <c:varyColors val="0"/>
        <c:ser>
          <c:idx val="0"/>
          <c:order val="0"/>
          <c:tx>
            <c:strRef>
              <c:f>'CURVA S (2)'!$E$8:$G$8</c:f>
              <c:strCache>
                <c:ptCount val="1"/>
                <c:pt idx="0">
                  <c:v>Programado</c:v>
                </c:pt>
              </c:strCache>
            </c:strRef>
          </c:tx>
          <c:spPr>
            <a:ln w="38100" cap="flat" cmpd="dbl" algn="ctr">
              <a:solidFill>
                <a:schemeClr val="accent1"/>
              </a:solidFill>
              <a:miter lim="800000"/>
            </a:ln>
            <a:effectLst/>
          </c:spPr>
          <c:marker>
            <c:symbol val="triangle"/>
            <c:size val="6"/>
            <c:spPr>
              <a:noFill/>
              <a:ln w="9525" cap="flat" cmpd="sng" algn="ctr">
                <a:solidFill>
                  <a:schemeClr val="tx2">
                    <a:lumMod val="75000"/>
                  </a:schemeClr>
                </a:solidFill>
                <a:round/>
              </a:ln>
              <a:effectLst/>
            </c:spPr>
          </c:marker>
          <c:dLbls>
            <c:dLbl>
              <c:idx val="1"/>
              <c:layout>
                <c:manualLayout>
                  <c:x val="2.1227495333506062E-2"/>
                  <c:y val="9.8988908820479404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B66-4A2B-BA50-BBD7761D0BAF}"/>
                </c:ext>
              </c:extLst>
            </c:dLbl>
            <c:dLbl>
              <c:idx val="2"/>
              <c:layout>
                <c:manualLayout>
                  <c:x val="-6.494863675257834E-3"/>
                  <c:y val="5.10017037708139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B66-4A2B-BA50-BBD7761D0BAF}"/>
                </c:ext>
              </c:extLst>
            </c:dLbl>
            <c:dLbl>
              <c:idx val="3"/>
              <c:layout>
                <c:manualLayout>
                  <c:x val="-3.987076853222922E-2"/>
                  <c:y val="-5.63683186361411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B66-4A2B-BA50-BBD7761D0BA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'CURVA S (2)'!$D$11:$D$15</c:f>
              <c:strCache>
                <c:ptCount val="5"/>
                <c:pt idx="0">
                  <c:v>INICIO (08-01-2021)</c:v>
                </c:pt>
                <c:pt idx="1">
                  <c:v>09 al 15 ENERO</c:v>
                </c:pt>
                <c:pt idx="2">
                  <c:v>16 al 31 ENERO</c:v>
                </c:pt>
                <c:pt idx="3">
                  <c:v>1 al 15 FEBRERO</c:v>
                </c:pt>
                <c:pt idx="4">
                  <c:v>21 al 23 JULIO</c:v>
                </c:pt>
              </c:strCache>
            </c:strRef>
          </c:cat>
          <c:val>
            <c:numRef>
              <c:f>'CURVA S (2)'!$G$11:$G$15</c:f>
              <c:numCache>
                <c:formatCode>0.00%</c:formatCode>
                <c:ptCount val="5"/>
                <c:pt idx="0">
                  <c:v>0</c:v>
                </c:pt>
                <c:pt idx="1">
                  <c:v>3.8696148050663993E-2</c:v>
                </c:pt>
                <c:pt idx="2">
                  <c:v>0.32954715828951625</c:v>
                </c:pt>
                <c:pt idx="3">
                  <c:v>0.76900010452757106</c:v>
                </c:pt>
                <c:pt idx="4">
                  <c:v>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7B66-4A2B-BA50-BBD7761D0BAF}"/>
            </c:ext>
          </c:extLst>
        </c:ser>
        <c:ser>
          <c:idx val="1"/>
          <c:order val="1"/>
          <c:tx>
            <c:strRef>
              <c:f>'CURVA S (2)'!$H$8:$J$8</c:f>
              <c:strCache>
                <c:ptCount val="1"/>
                <c:pt idx="0">
                  <c:v>Fisico Ejecutado</c:v>
                </c:pt>
              </c:strCache>
            </c:strRef>
          </c:tx>
          <c:spPr>
            <a:ln w="38100" cap="flat" cmpd="dbl" algn="ctr">
              <a:solidFill>
                <a:srgbClr val="C00000">
                  <a:alpha val="99000"/>
                </a:srgbClr>
              </a:solidFill>
              <a:miter lim="800000"/>
            </a:ln>
            <a:effectLst/>
          </c:spPr>
          <c:marker>
            <c:symbol val="triangle"/>
            <c:size val="6"/>
            <c:spPr>
              <a:noFill/>
              <a:ln w="12700" cap="flat" cmpd="sng" algn="ctr">
                <a:solidFill>
                  <a:srgbClr val="C00000"/>
                </a:solidFill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-3.0235113922517112E-2"/>
                  <c:y val="-5.94243442120045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028-4B16-A41A-586D5E69A9C9}"/>
                </c:ext>
              </c:extLst>
            </c:dLbl>
            <c:dLbl>
              <c:idx val="1"/>
              <c:layout>
                <c:manualLayout>
                  <c:x val="-2.6053161635540587E-2"/>
                  <c:y val="-5.14991486994783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B66-4A2B-BA50-BBD7761D0BAF}"/>
                </c:ext>
              </c:extLst>
            </c:dLbl>
            <c:dLbl>
              <c:idx val="2"/>
              <c:layout>
                <c:manualLayout>
                  <c:x val="-5.2407768344398704E-2"/>
                  <c:y val="-5.12502800138266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028-4B16-A41A-586D5E69A9C9}"/>
                </c:ext>
              </c:extLst>
            </c:dLbl>
            <c:dLbl>
              <c:idx val="3"/>
              <c:layout>
                <c:manualLayout>
                  <c:x val="-2.8067987520723713E-2"/>
                  <c:y val="5.33120006176388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7B66-4A2B-BA50-BBD7761D0BA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trendline>
            <c:spPr>
              <a:ln w="12700" cap="rnd">
                <a:noFill/>
              </a:ln>
              <a:effectLst/>
            </c:spPr>
            <c:trendlineType val="linear"/>
            <c:dispRSqr val="0"/>
            <c:dispEq val="0"/>
          </c:trendline>
          <c:cat>
            <c:strRef>
              <c:f>'CURVA S (2)'!$D$11:$D$15</c:f>
              <c:strCache>
                <c:ptCount val="5"/>
                <c:pt idx="0">
                  <c:v>INICIO (08-01-2021)</c:v>
                </c:pt>
                <c:pt idx="1">
                  <c:v>09 al 15 ENERO</c:v>
                </c:pt>
                <c:pt idx="2">
                  <c:v>16 al 31 ENERO</c:v>
                </c:pt>
                <c:pt idx="3">
                  <c:v>1 al 15 FEBRERO</c:v>
                </c:pt>
                <c:pt idx="4">
                  <c:v>21 al 23 JULIO</c:v>
                </c:pt>
              </c:strCache>
            </c:strRef>
          </c:cat>
          <c:val>
            <c:numRef>
              <c:f>'CURVA S (2)'!$J$11:$J$15</c:f>
              <c:numCache>
                <c:formatCode>0.00%</c:formatCode>
                <c:ptCount val="5"/>
                <c:pt idx="0">
                  <c:v>0</c:v>
                </c:pt>
                <c:pt idx="1">
                  <c:v>5.967719450888706E-2</c:v>
                </c:pt>
                <c:pt idx="2">
                  <c:v>0.47304143140654187</c:v>
                </c:pt>
                <c:pt idx="3">
                  <c:v>0.58084143140654187</c:v>
                </c:pt>
                <c:pt idx="4">
                  <c:v>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8-7B66-4A2B-BA50-BBD7761D0B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064064"/>
        <c:axId val="97065600"/>
      </c:lineChart>
      <c:catAx>
        <c:axId val="970640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32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tx2"/>
            </a:solidFill>
            <a:round/>
            <a:tailEnd type="none" w="med" len="lg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97065600"/>
        <c:crosses val="autoZero"/>
        <c:auto val="1"/>
        <c:lblAlgn val="ctr"/>
        <c:lblOffset val="100"/>
        <c:tickMarkSkip val="1"/>
        <c:noMultiLvlLbl val="0"/>
      </c:catAx>
      <c:valAx>
        <c:axId val="97065600"/>
        <c:scaling>
          <c:orientation val="minMax"/>
          <c:max val="1.1000000000000001"/>
          <c:min val="0"/>
        </c:scaling>
        <c:delete val="0"/>
        <c:axPos val="l"/>
        <c:majorGridlines>
          <c:spPr>
            <a:ln w="9525" cap="flat" cmpd="sng" algn="ctr">
              <a:solidFill>
                <a:schemeClr val="accent1">
                  <a:alpha val="38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_tradnl"/>
                  <a:t>% de Avances Acumulados</a:t>
                </a:r>
              </a:p>
            </c:rich>
          </c:tx>
          <c:layout>
            <c:manualLayout>
              <c:xMode val="edge"/>
              <c:yMode val="edge"/>
              <c:x val="2.2383134943952901E-2"/>
              <c:y val="0.2325011321636743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%" sourceLinked="0"/>
        <c:majorTickMark val="none"/>
        <c:minorTickMark val="none"/>
        <c:tickLblPos val="nextTo"/>
        <c:spPr>
          <a:noFill/>
          <a:ln w="3175" cap="flat" cmpd="sng" algn="ctr">
            <a:solidFill>
              <a:schemeClr val="tx1">
                <a:lumMod val="15000"/>
                <a:lumOff val="85000"/>
              </a:schemeClr>
            </a:solidFill>
            <a:round/>
            <a:tailEnd type="none" w="med" len="lg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97064064"/>
        <c:crosses val="autoZero"/>
        <c:crossBetween val="between"/>
        <c:majorUnit val="0.1"/>
        <c:minorUnit val="0.1"/>
      </c:valAx>
      <c:dTable>
        <c:showHorzBorder val="1"/>
        <c:showVertBorder val="0"/>
        <c:showOutline val="1"/>
        <c:showKeys val="1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</c:dTable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 alignWithMargins="0"/>
    <c:pageMargins b="1" l="0.75000000000000111" r="0.75000000000000111" t="1" header="0" footer="0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7115</xdr:colOff>
      <xdr:row>16</xdr:row>
      <xdr:rowOff>104776</xdr:rowOff>
    </xdr:from>
    <xdr:to>
      <xdr:col>10</xdr:col>
      <xdr:colOff>438150</xdr:colOff>
      <xdr:row>37</xdr:row>
      <xdr:rowOff>114300</xdr:rowOff>
    </xdr:to>
    <xdr:graphicFrame macro="">
      <xdr:nvGraphicFramePr>
        <xdr:cNvPr id="2" name="Chart 474">
          <a:extLst>
            <a:ext uri="{FF2B5EF4-FFF2-40B4-BE49-F238E27FC236}">
              <a16:creationId xmlns:a16="http://schemas.microsoft.com/office/drawing/2014/main" id="{040F951F-4534-4EFE-8030-CCEB672089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familia\CONFIG~1\Temp\Rar$DI01.188\MUNICIPALIDAD\COPORAQUE\URINSAYA\INFORMES%20MENSUALES%20SUPERVISI&#211;N%20URINSAYA\7&#186;%20INFORME%20MENSUAL%20OCTUBRE\gulberth\INFORMES%20%20MINISTERIO%20PUBLICO%20ESPINAR\Mis%20documentos\Asesori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TRABAJOS/TRABAJOS%20CASPA%20-%20JULI/VALORIZACIONES%20NUEVAS/6.-MES%20DE%20ABRIL/informe%20tecnico/INFORME%20PRESENTAR/Copia%20de%20VALO%2006%20IES%20CASPA%20ABRIL%202016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TONY%20WORK%202011\PISCINA%20OLLACHEA\INFORMES%20MENSUALES\INFORME%20AL%20MES%20DE%20JUNIO\INFORME%20JUNIO%20PISCINA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RSONAL/Desktop/VAL.%20JULI/JESUS/OBRAS%20PATAMBUCO2/RIEGOS/Cocat/c/Marco/Proyecto%20Co-Catedral/Planilla/Planilla%20de%20Salario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TRABAJOS/TRABAJOS%20CASPA%20-%20JULI/VALORIZACIONES%20NUEVAS/1.-%20MES%20NOVIEMBRE/INFORME%20SUPERVISION%20CASPA%20ULTIMO/Valo%2001%20IES%20CASPA%20NOVIEMBRE%202015%20FINAL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TONY%20WORK%202011\PISCINA%20OLLACHEA\EJECUCION%20PISCINA\INFORMES%20MENSUALES\INFORME%20AL%20MES%20DE%20AGOSTO\INFORME%20AGOSTO%20PISCINA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NS0022\DCT\GMD\BHP\TINTAYA\Tintaya_EPCM_1199\ProposalCostr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bisa\s\GMD\Freeport\0001_Freeport%20OHS-2%20EPCM\CM\Expats\ProposalCostr_0125_13x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Ronald/CONFIG~1/Temp/Directorio%20temporal%205%20para%20valorizacion%2001.zip/Documents%20and%20Settings/FN/Escritorio/VALORIZACION%20DE%20ICA/VALORIZACIONES%20OBRA%2005%20JUNIO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familia\CONFIG~1\Temp\Rar$DI01.188\MUNICIPALIDAD\COPORAQUE\URINSAYA\INFORMES%20MENSUALES%20SUPERVISI&#211;N%20URINSAYA\7&#186;%20INFORME%20MENSUAL%20OCTUBRE\gulberth\INFORMES%20%20MINISTERIO%20PUBLICO%20ESPINAR\varpsalv\ALMASA\3H\val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valuacion1\C\PROYECTOS%20VII%20CONV\INF_EE\GUSTAVO%20ZUNIGA\25-01096-R(ACORA)\Copia%20de%20presupuesto%20CEI%20N&#176;194-ACORA-Corregid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RSONAL/Desktop/VAL.%20JULI/Mis%20documentos/ADJ-2006/Banco%20de%20la%20Nacion/Bases%20%20ADS-4-2006-DABMI_B_N_/analisis%20costos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Antamina%20Project\Partes%20Diarios\Formato%20-%20Parte%20Diarios\Daily%20Force%20Report\Daily%20Force%20Report%2019Jul-25Jul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bisa\s\TEMP\GMD_epc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bisa\s\Project%20Controls\Spence_0901\ProposalCost-0910-REV.1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bisa\s\WINDOWS\Desktop\GMD_Aus_r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bisa\s\GMD\Chuquicamata\CVRD\Brazil%20Columbia%20Pre-Feasibility\GMD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Propuestas\SPCC\ToquepalaConExpEPLS\ManagementReview\GMD_r2_Stgo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bisa\s\Project%20Controls\GMD\GMD\BAH_BASE_r0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NS0022\DCT\GMD\Collahuasi\Ujina\ProposalCostr_1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RafaelRoca/Nancy/doly/DORIS%20FINAL/EJERCICIO%20PRESUPUESTAL%202007/AVANCES%20OBRAS/Marcos/Proyectos%20Ejecutados/Puente%20Ma&#241;azo/Valorizaci&#243;n%2001%20mes%20de%20Octubre-2004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RE%20I%205/Desktop/INFORME%20FISICO%20DE%20JULIO%20CANGALLI%20XXX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NS0022\DCT\GMD\NEWMONT\LaQuinua-Cerro%20Negro-Quilish\EPC\ProposalCostr0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reajuste%20val%2004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VALORIZACION%20JULIO%20IE%2010526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RSONAL/Desktop/VAL.%20JULI/JESUS/OBRAS%20PATAMBUCO2/RIEGOS/Cocat/c/Marco/Proyecto%20Co-Catedral/Nueva%20carpeta/Planilla1/Planilla%20de%20Salarios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Juan\Downloads\Mis%20Documentos\Mis%20archivos%20recibidos\Liq.%20Tunel%20sin%20incl%20Val%201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BLP100-9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uarios/jnapan/AppData/Local/Microsoft/Windows/Temporary%20Internet%20Files/Content.Outlook/9LHFEU3W/2957-RFI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familia\CONFIG~1\Temp\Rar$DI01.188\MUNICIPALIDAD\COPORAQUE\URINSAYA\INFORMES%20MENSUALES%20SUPERVISI&#211;N%20URINSAYA\7&#186;%20INFORME%20MENSUAL%20OCTUBRE\gulberth\INFORMES%20%20MINISTERIO%20PUBLICO%20ESPINAR\CONTRATISTA\Formato%20de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bisa\s\TINTAYA\Tintaya_EPCM_1199\ProposalCostr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FRENTE"/>
      <sheetName val="FORMATO F1"/>
      <sheetName val="RES F1"/>
      <sheetName val="FORMATO F2 (2)"/>
      <sheetName val="RES F2 (2)"/>
      <sheetName val="FORMATO F2 (3)"/>
      <sheetName val="RES F2 (3)"/>
      <sheetName val="FORMATO F2 (4)"/>
      <sheetName val="RES F2 (4)"/>
      <sheetName val="FORMATO F2 (5)"/>
      <sheetName val="RES F2 (5)"/>
      <sheetName val="FORMATO F2 (6)"/>
      <sheetName val="RES F2 (6)"/>
      <sheetName val="FORMATO F2 (7)"/>
      <sheetName val="RES F2 (7)"/>
      <sheetName val="EST_DORMITORIO"/>
      <sheetName val="EST_ENCIMAD"/>
      <sheetName val="FP DORMITORIO"/>
      <sheetName val="FP MUROS"/>
      <sheetName val="D-ad. Efect"/>
      <sheetName val="Reintegro"/>
      <sheetName val="AMORDI"/>
      <sheetName val="AMORTIZA MAT"/>
      <sheetName val="RESUMEN"/>
      <sheetName val="Hoja1"/>
      <sheetName val="CARATULA"/>
      <sheetName val="MEMVAL01"/>
      <sheetName val="VAL-CE ALF"/>
      <sheetName val="FP"/>
      <sheetName val="AMORTIZAEFC"/>
      <sheetName val="DEDUEF"/>
      <sheetName val="DEDUMA"/>
      <sheetName val="REAJUSTE"/>
      <sheetName val="RESUMEN (4)"/>
    </sheetNames>
    <sheetDataSet>
      <sheetData sheetId="0" refreshError="1"/>
      <sheetData sheetId="1"/>
      <sheetData sheetId="2">
        <row r="42">
          <cell r="D42">
            <v>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Gen"/>
      <sheetName val="Ficha de Obra"/>
      <sheetName val="VALORIZACION"/>
      <sheetName val="VEREDAS"/>
      <sheetName val="CUNETAS"/>
      <sheetName val="A. VERDES"/>
      <sheetName val="SEÑALIZ. VIAL"/>
      <sheetName val="K-PREL"/>
      <sheetName val="K-ESTR"/>
      <sheetName val="K-ARQU"/>
      <sheetName val="RES VAL"/>
      <sheetName val="Actualizado"/>
      <sheetName val="Cal Reaj"/>
      <sheetName val="RES VALOR pagadas"/>
      <sheetName val="justificacion amorti"/>
      <sheetName val="ORDEN DE PAGO"/>
      <sheetName val="CURVA ESE"/>
      <sheetName val="CAOVal Real"/>
      <sheetName val="CAOV Contrat"/>
      <sheetName val="IU"/>
      <sheetName val="ADQ. INSUMOS (2)"/>
      <sheetName val="Hoja1"/>
    </sheetNames>
    <sheetDataSet>
      <sheetData sheetId="0">
        <row r="13">
          <cell r="E13" t="str">
            <v>CP. CASPA</v>
          </cell>
        </row>
        <row r="15">
          <cell r="E15" t="str">
            <v>CHUCUITO</v>
          </cell>
        </row>
        <row r="19">
          <cell r="E19">
            <v>0</v>
          </cell>
        </row>
        <row r="20">
          <cell r="E20" t="str">
            <v>CONTRATO N° 03-2015-MPCHJ/UL-OBRAS</v>
          </cell>
        </row>
        <row r="21">
          <cell r="E21" t="str">
            <v>CONTRATA - SUMA ALZADA</v>
          </cell>
        </row>
        <row r="24">
          <cell r="E24">
            <v>0</v>
          </cell>
        </row>
        <row r="29">
          <cell r="E29">
            <v>1</v>
          </cell>
        </row>
        <row r="34">
          <cell r="E34">
            <v>42328</v>
          </cell>
        </row>
        <row r="51">
          <cell r="E51">
            <v>1000000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DV1"/>
      <sheetName val="CMO JUL"/>
      <sheetName val="CMO Aº JUL"/>
      <sheetName val="CVO"/>
      <sheetName val="CCVO"/>
      <sheetName val="RVO"/>
      <sheetName val="C&quot;S&quot;AO"/>
      <sheetName val="CRMO"/>
      <sheetName val="Aliv"/>
      <sheetName val="As Aliv"/>
      <sheetName val="PONTON"/>
      <sheetName val="ACERO PONTON"/>
      <sheetName val="ADIC PN"/>
      <sheetName val="DEDUC PNE"/>
      <sheetName val="ADIC MM"/>
      <sheetName val="MAQ mens (3)"/>
      <sheetName val="MAQ ACU"/>
      <sheetName val="PLANILLA CD"/>
      <sheetName val="PLANILLA GG"/>
      <sheetName val="BARRAS"/>
      <sheetName val="A.P.U."/>
      <sheetName val="MAQ ACU (2)"/>
      <sheetName val="MAQ mens (2)"/>
      <sheetName val="CRONO"/>
    </sheetNames>
    <sheetDataSet>
      <sheetData sheetId="0" refreshError="1"/>
      <sheetData sheetId="1" refreshError="1"/>
      <sheetData sheetId="2" refreshError="1"/>
      <sheetData sheetId="3" refreshError="1">
        <row r="12">
          <cell r="A12" t="str">
            <v>01</v>
          </cell>
          <cell r="B12" t="str">
            <v>DEMOLICIONES Y RELLENO</v>
          </cell>
          <cell r="F12">
            <v>8795.5799999999981</v>
          </cell>
          <cell r="H12">
            <v>3043.42</v>
          </cell>
          <cell r="I12">
            <v>0.34601697670875609</v>
          </cell>
          <cell r="K12">
            <v>1443.67</v>
          </cell>
          <cell r="L12">
            <v>0.16413585005195797</v>
          </cell>
          <cell r="M12">
            <v>0</v>
          </cell>
          <cell r="N12">
            <v>4487.09</v>
          </cell>
          <cell r="O12">
            <v>0.51015282676071405</v>
          </cell>
          <cell r="P12">
            <v>0</v>
          </cell>
          <cell r="Q12">
            <v>4308.49</v>
          </cell>
          <cell r="R12">
            <v>0.48984717323928617</v>
          </cell>
        </row>
        <row r="13">
          <cell r="A13" t="str">
            <v>01.01</v>
          </cell>
          <cell r="B13" t="str">
            <v xml:space="preserve">   OBRAS PRELIMINARES</v>
          </cell>
          <cell r="F13">
            <v>3202.93</v>
          </cell>
          <cell r="H13">
            <v>1791.44</v>
          </cell>
          <cell r="I13">
            <v>0.55931287914503292</v>
          </cell>
          <cell r="K13">
            <v>338.01</v>
          </cell>
          <cell r="L13">
            <v>0.10553149772239794</v>
          </cell>
          <cell r="M13">
            <v>0</v>
          </cell>
          <cell r="N13">
            <v>2129.4499999999998</v>
          </cell>
          <cell r="O13">
            <v>0.6648443768674307</v>
          </cell>
          <cell r="P13">
            <v>0</v>
          </cell>
          <cell r="Q13">
            <v>1073.48</v>
          </cell>
          <cell r="R13">
            <v>0.33515562313256925</v>
          </cell>
        </row>
        <row r="14">
          <cell r="A14" t="str">
            <v>01.01.01</v>
          </cell>
          <cell r="B14" t="str">
            <v xml:space="preserve">      Limpieza de terreno manual</v>
          </cell>
          <cell r="C14" t="str">
            <v>m2</v>
          </cell>
          <cell r="D14">
            <v>663.28</v>
          </cell>
          <cell r="E14">
            <v>1.82</v>
          </cell>
          <cell r="F14">
            <v>1207.17</v>
          </cell>
          <cell r="G14">
            <v>477.56</v>
          </cell>
          <cell r="H14">
            <v>869.16</v>
          </cell>
          <cell r="I14">
            <v>0.71999801187902279</v>
          </cell>
          <cell r="J14">
            <v>185.71999999999997</v>
          </cell>
          <cell r="K14">
            <v>338.01</v>
          </cell>
          <cell r="L14">
            <v>0.28000198812097715</v>
          </cell>
          <cell r="M14">
            <v>663.28</v>
          </cell>
          <cell r="N14">
            <v>1207.17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</row>
        <row r="15">
          <cell r="A15" t="str">
            <v>01.01.02</v>
          </cell>
          <cell r="B15" t="str">
            <v xml:space="preserve">      Cerco de Proteccion Provisional de Politileno</v>
          </cell>
          <cell r="C15" t="str">
            <v>glb</v>
          </cell>
          <cell r="D15">
            <v>1</v>
          </cell>
          <cell r="E15">
            <v>922.28</v>
          </cell>
          <cell r="F15">
            <v>922.28</v>
          </cell>
          <cell r="G15">
            <v>1</v>
          </cell>
          <cell r="H15">
            <v>922.28</v>
          </cell>
          <cell r="I15">
            <v>1</v>
          </cell>
          <cell r="K15">
            <v>0</v>
          </cell>
          <cell r="L15">
            <v>0</v>
          </cell>
          <cell r="M15">
            <v>1</v>
          </cell>
          <cell r="N15">
            <v>922.28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</row>
        <row r="16">
          <cell r="A16" t="str">
            <v>01.01.03</v>
          </cell>
          <cell r="B16" t="str">
            <v xml:space="preserve">      Cartel de obra 3.60 x 2.40 m</v>
          </cell>
          <cell r="C16" t="str">
            <v>u</v>
          </cell>
          <cell r="D16">
            <v>1</v>
          </cell>
          <cell r="E16">
            <v>1073.48</v>
          </cell>
          <cell r="F16">
            <v>1073.48</v>
          </cell>
          <cell r="H16">
            <v>0</v>
          </cell>
          <cell r="I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1</v>
          </cell>
          <cell r="Q16">
            <v>1073.48</v>
          </cell>
          <cell r="R16">
            <v>1</v>
          </cell>
        </row>
        <row r="17">
          <cell r="A17" t="str">
            <v>01.02</v>
          </cell>
          <cell r="B17" t="str">
            <v xml:space="preserve">   DEMOLICIONES</v>
          </cell>
          <cell r="F17">
            <v>3789.04</v>
          </cell>
          <cell r="H17">
            <v>627.05999999999995</v>
          </cell>
          <cell r="I17">
            <v>0.16549310643329179</v>
          </cell>
          <cell r="K17">
            <v>41.51</v>
          </cell>
          <cell r="L17">
            <v>1.0955281548888373E-2</v>
          </cell>
          <cell r="M17">
            <v>0</v>
          </cell>
          <cell r="N17">
            <v>668.56999999999994</v>
          </cell>
          <cell r="O17">
            <v>0.17644838798218015</v>
          </cell>
          <cell r="P17">
            <v>0</v>
          </cell>
          <cell r="Q17">
            <v>3120.47</v>
          </cell>
          <cell r="R17">
            <v>0.82355161201781979</v>
          </cell>
        </row>
        <row r="18">
          <cell r="A18" t="str">
            <v>01.02.01</v>
          </cell>
          <cell r="B18" t="str">
            <v xml:space="preserve">      DEMOLICION DE ESTRUCTURAS DE CONCRETO</v>
          </cell>
          <cell r="F18">
            <v>279.56</v>
          </cell>
          <cell r="H18">
            <v>46.13</v>
          </cell>
          <cell r="I18">
            <v>0.16500930032908859</v>
          </cell>
          <cell r="K18">
            <v>41.51</v>
          </cell>
          <cell r="L18">
            <v>0.14848333094863356</v>
          </cell>
          <cell r="M18">
            <v>0</v>
          </cell>
          <cell r="N18">
            <v>87.64</v>
          </cell>
          <cell r="O18">
            <v>0.31349263127772214</v>
          </cell>
          <cell r="P18">
            <v>0</v>
          </cell>
          <cell r="Q18">
            <v>191.92000000000002</v>
          </cell>
          <cell r="R18">
            <v>0.68650736872227791</v>
          </cell>
        </row>
        <row r="19">
          <cell r="A19" t="str">
            <v>01.02.01.01</v>
          </cell>
          <cell r="B19" t="str">
            <v xml:space="preserve">         Demolicion Manual de Cimientos</v>
          </cell>
          <cell r="C19" t="str">
            <v>m3</v>
          </cell>
          <cell r="D19">
            <v>4.62</v>
          </cell>
          <cell r="E19">
            <v>26.38</v>
          </cell>
          <cell r="F19">
            <v>121.88</v>
          </cell>
          <cell r="H19">
            <v>0</v>
          </cell>
          <cell r="I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4.62</v>
          </cell>
          <cell r="Q19">
            <v>121.88</v>
          </cell>
          <cell r="R19">
            <v>1</v>
          </cell>
        </row>
        <row r="20">
          <cell r="A20" t="str">
            <v>01.02.01.02</v>
          </cell>
          <cell r="B20" t="str">
            <v xml:space="preserve">         Demolicion de Concreto Simple Nanual</v>
          </cell>
          <cell r="C20" t="str">
            <v>m3</v>
          </cell>
          <cell r="D20">
            <v>2.36</v>
          </cell>
          <cell r="E20">
            <v>17.59</v>
          </cell>
          <cell r="F20">
            <v>41.51</v>
          </cell>
          <cell r="H20">
            <v>0</v>
          </cell>
          <cell r="I20">
            <v>0</v>
          </cell>
          <cell r="J20">
            <v>2.36</v>
          </cell>
          <cell r="K20">
            <v>41.51</v>
          </cell>
          <cell r="L20">
            <v>1</v>
          </cell>
          <cell r="M20">
            <v>2.36</v>
          </cell>
          <cell r="N20">
            <v>41.51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</row>
        <row r="21">
          <cell r="A21" t="str">
            <v>01.02.01.03</v>
          </cell>
          <cell r="B21" t="str">
            <v xml:space="preserve">         Demolicion Manual de Columnas</v>
          </cell>
          <cell r="C21" t="str">
            <v>m3</v>
          </cell>
          <cell r="D21">
            <v>0.55000000000000004</v>
          </cell>
          <cell r="E21">
            <v>127.34</v>
          </cell>
          <cell r="F21">
            <v>70.040000000000006</v>
          </cell>
          <cell r="H21">
            <v>0</v>
          </cell>
          <cell r="I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0.55000000000000004</v>
          </cell>
          <cell r="Q21">
            <v>70.040000000000006</v>
          </cell>
          <cell r="R21">
            <v>1</v>
          </cell>
        </row>
        <row r="22">
          <cell r="A22" t="str">
            <v>01.02.01.04</v>
          </cell>
          <cell r="B22" t="str">
            <v xml:space="preserve">         Demolicion de Escaleras</v>
          </cell>
          <cell r="C22" t="str">
            <v>m3</v>
          </cell>
          <cell r="D22">
            <v>0.39</v>
          </cell>
          <cell r="E22">
            <v>118.27</v>
          </cell>
          <cell r="F22">
            <v>46.13</v>
          </cell>
          <cell r="G22">
            <v>0.39</v>
          </cell>
          <cell r="H22">
            <v>46.13</v>
          </cell>
          <cell r="I22">
            <v>1</v>
          </cell>
          <cell r="K22">
            <v>0</v>
          </cell>
          <cell r="L22">
            <v>0</v>
          </cell>
          <cell r="M22">
            <v>0.39</v>
          </cell>
          <cell r="N22">
            <v>46.13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</row>
        <row r="23">
          <cell r="A23" t="str">
            <v>01.02.02</v>
          </cell>
          <cell r="B23" t="str">
            <v xml:space="preserve">      DEMOLICIONES DE ALBAÑILERIA</v>
          </cell>
          <cell r="F23">
            <v>837.43</v>
          </cell>
          <cell r="H23">
            <v>0</v>
          </cell>
          <cell r="I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837.43</v>
          </cell>
          <cell r="R23">
            <v>1</v>
          </cell>
        </row>
        <row r="24">
          <cell r="A24" t="str">
            <v>01.02.02.01</v>
          </cell>
          <cell r="B24" t="str">
            <v xml:space="preserve">         Demolicion Manual de Muros de Bloqueta Concreto-Soga </v>
          </cell>
          <cell r="C24" t="str">
            <v>m2</v>
          </cell>
          <cell r="D24">
            <v>63.49</v>
          </cell>
          <cell r="E24">
            <v>13.19</v>
          </cell>
          <cell r="F24">
            <v>837.43</v>
          </cell>
          <cell r="H24">
            <v>0</v>
          </cell>
          <cell r="I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63.49</v>
          </cell>
          <cell r="Q24">
            <v>837.43</v>
          </cell>
          <cell r="R24">
            <v>1</v>
          </cell>
        </row>
        <row r="25">
          <cell r="A25" t="str">
            <v>01.02.03</v>
          </cell>
          <cell r="B25" t="str">
            <v xml:space="preserve">      DEMOLICIONES DE PISO</v>
          </cell>
          <cell r="F25">
            <v>952.66</v>
          </cell>
          <cell r="H25">
            <v>580.92999999999995</v>
          </cell>
          <cell r="I25">
            <v>0.60979782923603376</v>
          </cell>
          <cell r="K25">
            <v>0</v>
          </cell>
          <cell r="L25">
            <v>0</v>
          </cell>
          <cell r="M25">
            <v>0</v>
          </cell>
          <cell r="N25">
            <v>580.92999999999995</v>
          </cell>
          <cell r="O25">
            <v>0.60979782923603376</v>
          </cell>
          <cell r="P25">
            <v>0</v>
          </cell>
          <cell r="Q25">
            <v>371.73</v>
          </cell>
          <cell r="R25">
            <v>0.39020217076396618</v>
          </cell>
        </row>
        <row r="26">
          <cell r="A26" t="str">
            <v>01.02.03.01</v>
          </cell>
          <cell r="B26" t="str">
            <v xml:space="preserve">         Demolicion de Piso de Concreto Pulido</v>
          </cell>
          <cell r="C26" t="str">
            <v>m2</v>
          </cell>
          <cell r="D26">
            <v>108.38</v>
          </cell>
          <cell r="E26">
            <v>8.7899999999999991</v>
          </cell>
          <cell r="F26">
            <v>952.66</v>
          </cell>
          <cell r="G26">
            <v>66.09</v>
          </cell>
          <cell r="H26">
            <v>580.92999999999995</v>
          </cell>
          <cell r="I26">
            <v>0.60979782923603376</v>
          </cell>
          <cell r="K26">
            <v>0</v>
          </cell>
          <cell r="L26">
            <v>0</v>
          </cell>
          <cell r="M26">
            <v>66.09</v>
          </cell>
          <cell r="N26">
            <v>580.92999999999995</v>
          </cell>
          <cell r="O26">
            <v>0.60979782923603376</v>
          </cell>
          <cell r="P26">
            <v>42.289999999999992</v>
          </cell>
          <cell r="Q26">
            <v>371.73</v>
          </cell>
          <cell r="R26">
            <v>0.39020217076396618</v>
          </cell>
        </row>
        <row r="27">
          <cell r="A27" t="str">
            <v>01.02.04</v>
          </cell>
          <cell r="B27" t="str">
            <v xml:space="preserve">      DESMONTAJES</v>
          </cell>
          <cell r="F27">
            <v>1719.3899999999999</v>
          </cell>
          <cell r="H27">
            <v>0</v>
          </cell>
          <cell r="I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1719.3899999999999</v>
          </cell>
          <cell r="R27">
            <v>1</v>
          </cell>
        </row>
        <row r="28">
          <cell r="A28" t="str">
            <v>01.02.04.01</v>
          </cell>
          <cell r="B28" t="str">
            <v xml:space="preserve">         Desmontaje de Puertas Metalicas</v>
          </cell>
          <cell r="C28" t="str">
            <v>m2</v>
          </cell>
          <cell r="D28">
            <v>34.799999999999997</v>
          </cell>
          <cell r="E28">
            <v>11.82</v>
          </cell>
          <cell r="F28">
            <v>411.34</v>
          </cell>
          <cell r="H28">
            <v>0</v>
          </cell>
          <cell r="I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34.799999999999997</v>
          </cell>
          <cell r="Q28">
            <v>411.34</v>
          </cell>
          <cell r="R28">
            <v>1</v>
          </cell>
        </row>
        <row r="29">
          <cell r="A29" t="str">
            <v>01.02.04.02</v>
          </cell>
          <cell r="B29" t="str">
            <v xml:space="preserve">         Desmontaje de Calaminas</v>
          </cell>
          <cell r="C29" t="str">
            <v>m2</v>
          </cell>
          <cell r="D29">
            <v>115.66</v>
          </cell>
          <cell r="E29">
            <v>3.94</v>
          </cell>
          <cell r="F29">
            <v>455.7</v>
          </cell>
          <cell r="H29">
            <v>0</v>
          </cell>
          <cell r="I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115.66</v>
          </cell>
          <cell r="Q29">
            <v>455.7</v>
          </cell>
          <cell r="R29">
            <v>1</v>
          </cell>
        </row>
        <row r="30">
          <cell r="A30" t="str">
            <v>01.02.04.03</v>
          </cell>
          <cell r="B30" t="str">
            <v xml:space="preserve">         Desmontaje de Artefactos de Iluminacion</v>
          </cell>
          <cell r="C30" t="str">
            <v>u</v>
          </cell>
          <cell r="D30">
            <v>14</v>
          </cell>
          <cell r="E30">
            <v>5.46</v>
          </cell>
          <cell r="F30">
            <v>76.44</v>
          </cell>
          <cell r="H30">
            <v>0</v>
          </cell>
          <cell r="I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14</v>
          </cell>
          <cell r="Q30">
            <v>76.44</v>
          </cell>
          <cell r="R30">
            <v>1</v>
          </cell>
        </row>
        <row r="31">
          <cell r="A31" t="str">
            <v>01.02.04.04</v>
          </cell>
          <cell r="B31" t="str">
            <v xml:space="preserve">         Desmontaje de Barandas Metalicas</v>
          </cell>
          <cell r="C31" t="str">
            <v>m</v>
          </cell>
          <cell r="D31">
            <v>13.6</v>
          </cell>
          <cell r="E31">
            <v>11.82</v>
          </cell>
          <cell r="F31">
            <v>160.75</v>
          </cell>
          <cell r="H31">
            <v>0</v>
          </cell>
          <cell r="I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13.6</v>
          </cell>
          <cell r="Q31">
            <v>160.75</v>
          </cell>
          <cell r="R31">
            <v>1</v>
          </cell>
        </row>
        <row r="32">
          <cell r="A32" t="str">
            <v>01.02.04.05</v>
          </cell>
          <cell r="B32" t="str">
            <v xml:space="preserve">         Desmontaje de Tijerales de Madera</v>
          </cell>
          <cell r="C32" t="str">
            <v>u</v>
          </cell>
          <cell r="D32">
            <v>26</v>
          </cell>
          <cell r="E32">
            <v>23.66</v>
          </cell>
          <cell r="F32">
            <v>615.16</v>
          </cell>
          <cell r="H32">
            <v>0</v>
          </cell>
          <cell r="I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26</v>
          </cell>
          <cell r="Q32">
            <v>615.16</v>
          </cell>
          <cell r="R32">
            <v>1</v>
          </cell>
        </row>
        <row r="33">
          <cell r="A33" t="str">
            <v>01.03</v>
          </cell>
          <cell r="B33" t="str">
            <v xml:space="preserve">   MOVIMIENTO DE TIERRAS</v>
          </cell>
          <cell r="F33">
            <v>577.61</v>
          </cell>
          <cell r="H33">
            <v>0</v>
          </cell>
          <cell r="I33">
            <v>0</v>
          </cell>
          <cell r="K33">
            <v>577.61</v>
          </cell>
          <cell r="L33">
            <v>1</v>
          </cell>
          <cell r="M33">
            <v>0</v>
          </cell>
          <cell r="N33">
            <v>577.61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</row>
        <row r="34">
          <cell r="A34" t="str">
            <v>01.03.01</v>
          </cell>
          <cell r="B34" t="str">
            <v xml:space="preserve">      Eliminacion de material excedente D=30 m</v>
          </cell>
          <cell r="C34" t="str">
            <v>m3</v>
          </cell>
          <cell r="D34">
            <v>20.36</v>
          </cell>
          <cell r="E34">
            <v>11.72</v>
          </cell>
          <cell r="F34">
            <v>238.62</v>
          </cell>
          <cell r="H34">
            <v>0</v>
          </cell>
          <cell r="I34">
            <v>0</v>
          </cell>
          <cell r="J34">
            <v>20.36</v>
          </cell>
          <cell r="K34">
            <v>238.62</v>
          </cell>
          <cell r="L34">
            <v>1</v>
          </cell>
          <cell r="M34">
            <v>20.36</v>
          </cell>
          <cell r="N34">
            <v>238.62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</row>
        <row r="35">
          <cell r="A35" t="str">
            <v>01.03.02</v>
          </cell>
          <cell r="B35" t="str">
            <v xml:space="preserve">      Eliminacion de Material Excedente con Equipo Hasta 15 km</v>
          </cell>
          <cell r="C35" t="str">
            <v>m3</v>
          </cell>
          <cell r="D35">
            <v>20.36</v>
          </cell>
          <cell r="E35">
            <v>16.649999999999999</v>
          </cell>
          <cell r="F35">
            <v>338.99</v>
          </cell>
          <cell r="H35">
            <v>0</v>
          </cell>
          <cell r="I35">
            <v>0</v>
          </cell>
          <cell r="J35">
            <v>20.36</v>
          </cell>
          <cell r="K35">
            <v>338.99</v>
          </cell>
          <cell r="L35">
            <v>1</v>
          </cell>
          <cell r="M35">
            <v>20.36</v>
          </cell>
          <cell r="N35">
            <v>338.99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</row>
        <row r="36">
          <cell r="A36" t="str">
            <v>01.04</v>
          </cell>
          <cell r="B36" t="str">
            <v xml:space="preserve">   ESCARIFICADO DE TARRAJEOS</v>
          </cell>
          <cell r="F36">
            <v>1226</v>
          </cell>
          <cell r="H36">
            <v>624.91999999999996</v>
          </cell>
          <cell r="I36">
            <v>0.5097226753670473</v>
          </cell>
          <cell r="K36">
            <v>486.54</v>
          </cell>
          <cell r="L36">
            <v>0.39685154975530179</v>
          </cell>
          <cell r="M36">
            <v>0</v>
          </cell>
          <cell r="N36">
            <v>1111.46</v>
          </cell>
          <cell r="O36">
            <v>0.90657422512234909</v>
          </cell>
          <cell r="P36">
            <v>0</v>
          </cell>
          <cell r="Q36">
            <v>114.54</v>
          </cell>
          <cell r="R36">
            <v>9.3425774877650899E-2</v>
          </cell>
        </row>
        <row r="37">
          <cell r="A37" t="str">
            <v>01.04.01</v>
          </cell>
          <cell r="B37" t="str">
            <v xml:space="preserve">      Escarificado de Tarrajeo de Concreto</v>
          </cell>
          <cell r="C37" t="str">
            <v>m2</v>
          </cell>
          <cell r="D37">
            <v>34.58</v>
          </cell>
          <cell r="E37">
            <v>14.07</v>
          </cell>
          <cell r="F37">
            <v>486.54</v>
          </cell>
          <cell r="H37">
            <v>0</v>
          </cell>
          <cell r="I37">
            <v>0</v>
          </cell>
          <cell r="J37">
            <v>34.58</v>
          </cell>
          <cell r="K37">
            <v>486.54</v>
          </cell>
          <cell r="L37">
            <v>1</v>
          </cell>
          <cell r="M37">
            <v>34.58</v>
          </cell>
          <cell r="N37">
            <v>486.54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</row>
        <row r="38">
          <cell r="A38" t="str">
            <v>01.04.02</v>
          </cell>
          <cell r="B38" t="str">
            <v xml:space="preserve">      Escarificado de Tarrajeo de Concreto en Piscina</v>
          </cell>
          <cell r="C38" t="str">
            <v>m2</v>
          </cell>
          <cell r="D38">
            <v>125.12</v>
          </cell>
          <cell r="E38">
            <v>5.91</v>
          </cell>
          <cell r="F38">
            <v>739.46</v>
          </cell>
          <cell r="G38">
            <v>105.74</v>
          </cell>
          <cell r="H38">
            <v>624.91999999999996</v>
          </cell>
          <cell r="I38">
            <v>0.84510318340410562</v>
          </cell>
          <cell r="K38">
            <v>0</v>
          </cell>
          <cell r="L38">
            <v>0</v>
          </cell>
          <cell r="M38">
            <v>105.74</v>
          </cell>
          <cell r="N38">
            <v>624.91999999999996</v>
          </cell>
          <cell r="O38">
            <v>0.84510318340410562</v>
          </cell>
          <cell r="P38">
            <v>19.38000000000001</v>
          </cell>
          <cell r="Q38">
            <v>114.54</v>
          </cell>
          <cell r="R38">
            <v>0.1548968165958943</v>
          </cell>
        </row>
        <row r="39">
          <cell r="A39" t="str">
            <v>02</v>
          </cell>
          <cell r="B39" t="str">
            <v>CAMARA DE CAPTACION</v>
          </cell>
          <cell r="F39">
            <v>3325.1799999999994</v>
          </cell>
          <cell r="H39">
            <v>0</v>
          </cell>
          <cell r="I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3325.1799999999994</v>
          </cell>
          <cell r="R39">
            <v>1</v>
          </cell>
        </row>
        <row r="40">
          <cell r="A40" t="str">
            <v>02.01</v>
          </cell>
          <cell r="B40" t="str">
            <v xml:space="preserve">   TRABAJOS PRELIMINARES</v>
          </cell>
          <cell r="F40">
            <v>30.33</v>
          </cell>
          <cell r="H40">
            <v>0</v>
          </cell>
          <cell r="I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30.33</v>
          </cell>
          <cell r="R40">
            <v>1</v>
          </cell>
        </row>
        <row r="41">
          <cell r="A41" t="str">
            <v>02.01.01</v>
          </cell>
          <cell r="B41" t="str">
            <v xml:space="preserve">      Limpieza de terreno manual</v>
          </cell>
          <cell r="C41" t="str">
            <v>m2</v>
          </cell>
          <cell r="D41">
            <v>9</v>
          </cell>
          <cell r="E41">
            <v>1.82</v>
          </cell>
          <cell r="F41">
            <v>16.38</v>
          </cell>
          <cell r="H41">
            <v>0</v>
          </cell>
          <cell r="I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9</v>
          </cell>
          <cell r="Q41">
            <v>16.38</v>
          </cell>
          <cell r="R41">
            <v>1</v>
          </cell>
        </row>
        <row r="42">
          <cell r="A42" t="str">
            <v>02.01.02</v>
          </cell>
          <cell r="B42" t="str">
            <v xml:space="preserve">      Trazo y replanteo</v>
          </cell>
          <cell r="C42" t="str">
            <v>m2</v>
          </cell>
          <cell r="D42">
            <v>9</v>
          </cell>
          <cell r="E42">
            <v>1.55</v>
          </cell>
          <cell r="F42">
            <v>13.95</v>
          </cell>
          <cell r="H42">
            <v>0</v>
          </cell>
          <cell r="I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9</v>
          </cell>
          <cell r="Q42">
            <v>13.95</v>
          </cell>
          <cell r="R42">
            <v>1</v>
          </cell>
        </row>
        <row r="43">
          <cell r="A43" t="str">
            <v>02.02</v>
          </cell>
          <cell r="B43" t="str">
            <v xml:space="preserve">   MOVIMIENTO DE TIERRAS</v>
          </cell>
          <cell r="F43">
            <v>237.51</v>
          </cell>
          <cell r="H43">
            <v>0</v>
          </cell>
          <cell r="I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237.51</v>
          </cell>
          <cell r="R43">
            <v>1</v>
          </cell>
        </row>
        <row r="44">
          <cell r="A44" t="str">
            <v>02.02.01</v>
          </cell>
          <cell r="B44" t="str">
            <v xml:space="preserve">      Excavacion en Terreno Rocoso</v>
          </cell>
          <cell r="C44" t="str">
            <v>m3</v>
          </cell>
          <cell r="D44">
            <v>1.53</v>
          </cell>
          <cell r="E44">
            <v>142.27000000000001</v>
          </cell>
          <cell r="F44">
            <v>217.67</v>
          </cell>
          <cell r="H44">
            <v>0</v>
          </cell>
          <cell r="I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1.53</v>
          </cell>
          <cell r="Q44">
            <v>217.67</v>
          </cell>
          <cell r="R44">
            <v>1</v>
          </cell>
        </row>
        <row r="45">
          <cell r="A45" t="str">
            <v>02.02.02</v>
          </cell>
          <cell r="B45" t="str">
            <v xml:space="preserve">      Refine, Nivelacion y Compactacion en Terreno Rocoso</v>
          </cell>
          <cell r="C45" t="str">
            <v>m2</v>
          </cell>
          <cell r="D45">
            <v>2.4</v>
          </cell>
          <cell r="E45">
            <v>1.43</v>
          </cell>
          <cell r="F45">
            <v>3.43</v>
          </cell>
          <cell r="H45">
            <v>0</v>
          </cell>
          <cell r="I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2.4</v>
          </cell>
          <cell r="Q45">
            <v>3.43</v>
          </cell>
          <cell r="R45">
            <v>1</v>
          </cell>
        </row>
        <row r="46">
          <cell r="A46" t="str">
            <v>02.02.03</v>
          </cell>
          <cell r="B46" t="str">
            <v xml:space="preserve">      Eliminacion de material excedente D=30 m</v>
          </cell>
          <cell r="C46" t="str">
            <v>m3</v>
          </cell>
          <cell r="D46">
            <v>1.4</v>
          </cell>
          <cell r="E46">
            <v>11.72</v>
          </cell>
          <cell r="F46">
            <v>16.41</v>
          </cell>
          <cell r="H46">
            <v>0</v>
          </cell>
          <cell r="I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1.4</v>
          </cell>
          <cell r="Q46">
            <v>16.41</v>
          </cell>
          <cell r="R46">
            <v>1</v>
          </cell>
        </row>
        <row r="47">
          <cell r="A47" t="str">
            <v>02.03</v>
          </cell>
          <cell r="B47" t="str">
            <v xml:space="preserve">   CONCRETO SIMPLE</v>
          </cell>
          <cell r="F47">
            <v>278.25</v>
          </cell>
          <cell r="H47">
            <v>0</v>
          </cell>
          <cell r="I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278.25</v>
          </cell>
          <cell r="R47">
            <v>1</v>
          </cell>
        </row>
        <row r="48">
          <cell r="A48" t="str">
            <v>02.03.01</v>
          </cell>
          <cell r="B48" t="str">
            <v xml:space="preserve">      Concreto Para Solados e=0.10 m., C:H, 1:12</v>
          </cell>
          <cell r="C48" t="str">
            <v>m2</v>
          </cell>
          <cell r="D48">
            <v>2.16</v>
          </cell>
          <cell r="E48">
            <v>33.85</v>
          </cell>
          <cell r="F48">
            <v>73.12</v>
          </cell>
          <cell r="H48">
            <v>0</v>
          </cell>
          <cell r="I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2.16</v>
          </cell>
          <cell r="Q48">
            <v>73.12</v>
          </cell>
          <cell r="R48">
            <v>1</v>
          </cell>
        </row>
        <row r="49">
          <cell r="A49" t="str">
            <v>02.03.02</v>
          </cell>
          <cell r="B49" t="str">
            <v xml:space="preserve">      Concreto Bajo filtro f'c=140 kg/cm2</v>
          </cell>
          <cell r="C49" t="str">
            <v>m3</v>
          </cell>
          <cell r="D49">
            <v>0.48</v>
          </cell>
          <cell r="E49">
            <v>325.33</v>
          </cell>
          <cell r="F49">
            <v>156.16</v>
          </cell>
          <cell r="H49">
            <v>0</v>
          </cell>
          <cell r="I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0.48</v>
          </cell>
          <cell r="Q49">
            <v>156.16</v>
          </cell>
          <cell r="R49">
            <v>1</v>
          </cell>
        </row>
        <row r="50">
          <cell r="A50" t="str">
            <v>02.03.03</v>
          </cell>
          <cell r="B50" t="str">
            <v xml:space="preserve">      Concreto Cubierta de filtro f'c=175 kg/cm2</v>
          </cell>
          <cell r="C50" t="str">
            <v>m3</v>
          </cell>
          <cell r="D50">
            <v>0.14000000000000001</v>
          </cell>
          <cell r="E50">
            <v>349.82</v>
          </cell>
          <cell r="F50">
            <v>48.97</v>
          </cell>
          <cell r="H50">
            <v>0</v>
          </cell>
          <cell r="I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0.14000000000000001</v>
          </cell>
          <cell r="Q50">
            <v>48.97</v>
          </cell>
          <cell r="R50">
            <v>1</v>
          </cell>
        </row>
        <row r="51">
          <cell r="A51" t="str">
            <v>02.04</v>
          </cell>
          <cell r="B51" t="str">
            <v xml:space="preserve">   CONCRETO ARMADO</v>
          </cell>
          <cell r="F51">
            <v>1916.5700000000002</v>
          </cell>
          <cell r="H51">
            <v>0</v>
          </cell>
          <cell r="I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1916.5700000000002</v>
          </cell>
          <cell r="R51">
            <v>1</v>
          </cell>
        </row>
        <row r="52">
          <cell r="A52" t="str">
            <v>02.04.01</v>
          </cell>
          <cell r="B52" t="str">
            <v xml:space="preserve">      LOSA FONDO</v>
          </cell>
          <cell r="F52">
            <v>222.18</v>
          </cell>
          <cell r="H52">
            <v>0</v>
          </cell>
          <cell r="I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222.18</v>
          </cell>
          <cell r="R52">
            <v>1</v>
          </cell>
        </row>
        <row r="53">
          <cell r="A53" t="str">
            <v>02.04.01.01</v>
          </cell>
          <cell r="B53" t="str">
            <v xml:space="preserve">         Habilitacion Acero fy=4200 kg/cm2 Grado 60</v>
          </cell>
          <cell r="C53" t="str">
            <v>kg</v>
          </cell>
          <cell r="D53">
            <v>10</v>
          </cell>
          <cell r="E53">
            <v>5.07</v>
          </cell>
          <cell r="F53">
            <v>50.7</v>
          </cell>
          <cell r="H53">
            <v>0</v>
          </cell>
          <cell r="I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10</v>
          </cell>
          <cell r="Q53">
            <v>50.7</v>
          </cell>
          <cell r="R53">
            <v>1</v>
          </cell>
        </row>
        <row r="54">
          <cell r="A54" t="str">
            <v>02.04.01.02</v>
          </cell>
          <cell r="B54" t="str">
            <v xml:space="preserve">         Colocacion de Armadura de Acero fy=4200 kg/cm2 Grado 60</v>
          </cell>
          <cell r="C54" t="str">
            <v>kg</v>
          </cell>
          <cell r="D54">
            <v>10</v>
          </cell>
          <cell r="E54">
            <v>0.89</v>
          </cell>
          <cell r="F54">
            <v>8.9</v>
          </cell>
          <cell r="H54">
            <v>0</v>
          </cell>
          <cell r="I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10</v>
          </cell>
          <cell r="Q54">
            <v>8.9</v>
          </cell>
          <cell r="R54">
            <v>1</v>
          </cell>
        </row>
        <row r="55">
          <cell r="A55" t="str">
            <v>02.04.01.03</v>
          </cell>
          <cell r="B55" t="str">
            <v xml:space="preserve">         Concreto Loza Fondo f'c=210 Kg/cm2</v>
          </cell>
          <cell r="C55" t="str">
            <v>m3</v>
          </cell>
          <cell r="D55">
            <v>0.42</v>
          </cell>
          <cell r="E55">
            <v>387.1</v>
          </cell>
          <cell r="F55">
            <v>162.58000000000001</v>
          </cell>
          <cell r="H55">
            <v>0</v>
          </cell>
          <cell r="I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0.42</v>
          </cell>
          <cell r="Q55">
            <v>162.58000000000001</v>
          </cell>
          <cell r="R55">
            <v>1</v>
          </cell>
        </row>
        <row r="56">
          <cell r="A56" t="str">
            <v>02.04.02</v>
          </cell>
          <cell r="B56" t="str">
            <v xml:space="preserve">      MUROS</v>
          </cell>
          <cell r="F56">
            <v>1420.68</v>
          </cell>
          <cell r="H56">
            <v>0</v>
          </cell>
          <cell r="I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1420.68</v>
          </cell>
          <cell r="R56">
            <v>1</v>
          </cell>
        </row>
        <row r="57">
          <cell r="A57" t="str">
            <v>02.04.02.01</v>
          </cell>
          <cell r="B57" t="str">
            <v xml:space="preserve">         Habilitacion Acero fy=4200 kg/cm2 Grado 60</v>
          </cell>
          <cell r="C57" t="str">
            <v>kg</v>
          </cell>
          <cell r="D57">
            <v>40</v>
          </cell>
          <cell r="E57">
            <v>5.07</v>
          </cell>
          <cell r="F57">
            <v>202.8</v>
          </cell>
          <cell r="H57">
            <v>0</v>
          </cell>
          <cell r="I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40</v>
          </cell>
          <cell r="Q57">
            <v>202.8</v>
          </cell>
          <cell r="R57">
            <v>1</v>
          </cell>
        </row>
        <row r="58">
          <cell r="A58" t="str">
            <v>02.04.02.02</v>
          </cell>
          <cell r="B58" t="str">
            <v xml:space="preserve">         Habilitacion de Encofrado de Muros de Sostenimiento (Dos Caras)</v>
          </cell>
          <cell r="C58" t="str">
            <v>m2</v>
          </cell>
          <cell r="D58">
            <v>16.079999999999998</v>
          </cell>
          <cell r="E58">
            <v>12.48</v>
          </cell>
          <cell r="F58">
            <v>200.68</v>
          </cell>
          <cell r="H58">
            <v>0</v>
          </cell>
          <cell r="I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16.079999999999998</v>
          </cell>
          <cell r="Q58">
            <v>200.68</v>
          </cell>
          <cell r="R58">
            <v>1</v>
          </cell>
        </row>
        <row r="59">
          <cell r="A59" t="str">
            <v>02.04.02.03</v>
          </cell>
          <cell r="B59" t="str">
            <v xml:space="preserve">         Colocacion de Armadura de Acero fy=4200 kg/cm2 Grado 60</v>
          </cell>
          <cell r="C59" t="str">
            <v>kg</v>
          </cell>
          <cell r="D59">
            <v>40</v>
          </cell>
          <cell r="E59">
            <v>0.89</v>
          </cell>
          <cell r="F59">
            <v>35.6</v>
          </cell>
          <cell r="H59">
            <v>0</v>
          </cell>
          <cell r="I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40</v>
          </cell>
          <cell r="Q59">
            <v>35.6</v>
          </cell>
          <cell r="R59">
            <v>1</v>
          </cell>
        </row>
        <row r="60">
          <cell r="A60" t="str">
            <v>02.04.02.04</v>
          </cell>
          <cell r="B60" t="str">
            <v xml:space="preserve">         Encofrado de Muros de Sostenimiento (Dos Caras)</v>
          </cell>
          <cell r="C60" t="str">
            <v>m2</v>
          </cell>
          <cell r="D60">
            <v>16.079999999999998</v>
          </cell>
          <cell r="E60">
            <v>24.56</v>
          </cell>
          <cell r="F60">
            <v>394.92</v>
          </cell>
          <cell r="H60">
            <v>0</v>
          </cell>
          <cell r="I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16.079999999999998</v>
          </cell>
          <cell r="Q60">
            <v>394.92</v>
          </cell>
          <cell r="R60">
            <v>1</v>
          </cell>
        </row>
        <row r="61">
          <cell r="A61" t="str">
            <v>02.04.02.05</v>
          </cell>
          <cell r="B61" t="str">
            <v xml:space="preserve">         Concreto en Muros f'c=210 Kg/cm2</v>
          </cell>
          <cell r="C61" t="str">
            <v>m3</v>
          </cell>
          <cell r="D61">
            <v>1.31</v>
          </cell>
          <cell r="E61">
            <v>385.61</v>
          </cell>
          <cell r="F61">
            <v>505.15</v>
          </cell>
          <cell r="H61">
            <v>0</v>
          </cell>
          <cell r="I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1.31</v>
          </cell>
          <cell r="Q61">
            <v>505.15</v>
          </cell>
          <cell r="R61">
            <v>1</v>
          </cell>
        </row>
        <row r="62">
          <cell r="A62" t="str">
            <v>02.04.02.06</v>
          </cell>
          <cell r="B62" t="str">
            <v xml:space="preserve">         Desencofrado de Muros de Sostenimiento (Dos Caras)</v>
          </cell>
          <cell r="C62" t="str">
            <v>m2</v>
          </cell>
          <cell r="D62">
            <v>16.079999999999998</v>
          </cell>
          <cell r="E62">
            <v>5.07</v>
          </cell>
          <cell r="F62">
            <v>81.53</v>
          </cell>
          <cell r="H62">
            <v>0</v>
          </cell>
          <cell r="I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16.079999999999998</v>
          </cell>
          <cell r="Q62">
            <v>81.53</v>
          </cell>
          <cell r="R62">
            <v>1</v>
          </cell>
        </row>
        <row r="63">
          <cell r="A63" t="str">
            <v>02.04.03</v>
          </cell>
          <cell r="B63" t="str">
            <v xml:space="preserve">      LOSA TECHO</v>
          </cell>
          <cell r="F63">
            <v>273.71000000000004</v>
          </cell>
          <cell r="H63">
            <v>0</v>
          </cell>
          <cell r="I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273.71000000000004</v>
          </cell>
          <cell r="R63">
            <v>1</v>
          </cell>
        </row>
        <row r="64">
          <cell r="A64" t="str">
            <v>02.04.03.01</v>
          </cell>
          <cell r="B64" t="str">
            <v xml:space="preserve">         Habilitacion Acero fy=4200 kg/cm2 Grado 60</v>
          </cell>
          <cell r="C64" t="str">
            <v>kg</v>
          </cell>
          <cell r="D64">
            <v>10</v>
          </cell>
          <cell r="E64">
            <v>5.07</v>
          </cell>
          <cell r="F64">
            <v>50.7</v>
          </cell>
          <cell r="H64">
            <v>0</v>
          </cell>
          <cell r="I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10</v>
          </cell>
          <cell r="Q64">
            <v>50.7</v>
          </cell>
          <cell r="R64">
            <v>1</v>
          </cell>
        </row>
        <row r="65">
          <cell r="A65" t="str">
            <v>02.04.03.02</v>
          </cell>
          <cell r="B65" t="str">
            <v xml:space="preserve">         Habilitacion de Encofrado en Losa Tapa</v>
          </cell>
          <cell r="C65" t="str">
            <v>m2</v>
          </cell>
          <cell r="D65">
            <v>2.15</v>
          </cell>
          <cell r="E65">
            <v>26.57</v>
          </cell>
          <cell r="F65">
            <v>57.13</v>
          </cell>
          <cell r="H65">
            <v>0</v>
          </cell>
          <cell r="I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2.15</v>
          </cell>
          <cell r="Q65">
            <v>57.13</v>
          </cell>
          <cell r="R65">
            <v>1</v>
          </cell>
        </row>
        <row r="66">
          <cell r="A66" t="str">
            <v>02.04.03.03</v>
          </cell>
          <cell r="B66" t="str">
            <v xml:space="preserve">         Colocacion de Armadura de Acero fy=4200 kg/cm2 Grado 60</v>
          </cell>
          <cell r="C66" t="str">
            <v>kg</v>
          </cell>
          <cell r="D66">
            <v>10</v>
          </cell>
          <cell r="E66">
            <v>0.89</v>
          </cell>
          <cell r="F66">
            <v>8.9</v>
          </cell>
          <cell r="H66">
            <v>0</v>
          </cell>
          <cell r="I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10</v>
          </cell>
          <cell r="Q66">
            <v>8.9</v>
          </cell>
          <cell r="R66">
            <v>1</v>
          </cell>
        </row>
        <row r="67">
          <cell r="A67" t="str">
            <v>02.04.03.04</v>
          </cell>
          <cell r="B67" t="str">
            <v xml:space="preserve">         Encofrado en Losa Tapa</v>
          </cell>
          <cell r="C67" t="str">
            <v>m2</v>
          </cell>
          <cell r="D67">
            <v>2.15</v>
          </cell>
          <cell r="E67">
            <v>11.09</v>
          </cell>
          <cell r="F67">
            <v>23.84</v>
          </cell>
          <cell r="H67">
            <v>0</v>
          </cell>
          <cell r="I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2.15</v>
          </cell>
          <cell r="Q67">
            <v>23.84</v>
          </cell>
          <cell r="R67">
            <v>1</v>
          </cell>
        </row>
        <row r="68">
          <cell r="A68" t="str">
            <v>02.04.03.05</v>
          </cell>
          <cell r="B68" t="str">
            <v xml:space="preserve">         Concreto en Losa Tapa f'c=210 Kg/cm2</v>
          </cell>
          <cell r="C68" t="str">
            <v>m3</v>
          </cell>
          <cell r="D68">
            <v>0.35</v>
          </cell>
          <cell r="E68">
            <v>352.74</v>
          </cell>
          <cell r="F68">
            <v>123.46</v>
          </cell>
          <cell r="H68">
            <v>0</v>
          </cell>
          <cell r="I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0.35</v>
          </cell>
          <cell r="Q68">
            <v>123.46</v>
          </cell>
          <cell r="R68">
            <v>1</v>
          </cell>
        </row>
        <row r="69">
          <cell r="A69" t="str">
            <v>02.04.03.06</v>
          </cell>
          <cell r="B69" t="str">
            <v xml:space="preserve">         Desencofrado en Losa Tapa</v>
          </cell>
          <cell r="C69" t="str">
            <v>m2</v>
          </cell>
          <cell r="D69">
            <v>2.15</v>
          </cell>
          <cell r="E69">
            <v>4.5</v>
          </cell>
          <cell r="F69">
            <v>9.68</v>
          </cell>
          <cell r="H69">
            <v>0</v>
          </cell>
          <cell r="I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2.15</v>
          </cell>
          <cell r="Q69">
            <v>9.68</v>
          </cell>
          <cell r="R69">
            <v>1</v>
          </cell>
        </row>
        <row r="70">
          <cell r="A70" t="str">
            <v>02.05</v>
          </cell>
          <cell r="B70" t="str">
            <v xml:space="preserve">   TARRAJEOS</v>
          </cell>
          <cell r="F70">
            <v>368.28999999999996</v>
          </cell>
          <cell r="H70">
            <v>0</v>
          </cell>
          <cell r="I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368.28999999999996</v>
          </cell>
          <cell r="R70">
            <v>1</v>
          </cell>
        </row>
        <row r="71">
          <cell r="A71" t="str">
            <v>02.05.01</v>
          </cell>
          <cell r="B71" t="str">
            <v xml:space="preserve">      Tarraje con Impermeabilizante Mezcla 1:1, e=1.5 cm.</v>
          </cell>
          <cell r="C71" t="str">
            <v>m2</v>
          </cell>
          <cell r="D71">
            <v>5</v>
          </cell>
          <cell r="E71">
            <v>28.8</v>
          </cell>
          <cell r="F71">
            <v>144</v>
          </cell>
          <cell r="H71">
            <v>0</v>
          </cell>
          <cell r="I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5</v>
          </cell>
          <cell r="Q71">
            <v>144</v>
          </cell>
          <cell r="R71">
            <v>1</v>
          </cell>
        </row>
        <row r="72">
          <cell r="A72" t="str">
            <v>02.05.02</v>
          </cell>
          <cell r="B72" t="str">
            <v xml:space="preserve">      Puñeteo Previo Para Tarrajeo en Exteriores, Espesor 1.5 cm., Mezcla 1:5 </v>
          </cell>
          <cell r="C72" t="str">
            <v>m2</v>
          </cell>
          <cell r="D72">
            <v>9.52</v>
          </cell>
          <cell r="E72">
            <v>6.94</v>
          </cell>
          <cell r="F72">
            <v>66.069999999999993</v>
          </cell>
          <cell r="H72">
            <v>0</v>
          </cell>
          <cell r="I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9.52</v>
          </cell>
          <cell r="Q72">
            <v>66.069999999999993</v>
          </cell>
          <cell r="R72">
            <v>1</v>
          </cell>
        </row>
        <row r="73">
          <cell r="A73" t="str">
            <v>02.05.03</v>
          </cell>
          <cell r="B73" t="str">
            <v xml:space="preserve">      Tarrajeo en Exteriores, Espesor 1.5 cm., Mezcla 1:5 </v>
          </cell>
          <cell r="C73" t="str">
            <v>m2</v>
          </cell>
          <cell r="D73">
            <v>9.52</v>
          </cell>
          <cell r="E73">
            <v>16.62</v>
          </cell>
          <cell r="F73">
            <v>158.22</v>
          </cell>
          <cell r="H73">
            <v>0</v>
          </cell>
          <cell r="I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9.52</v>
          </cell>
          <cell r="Q73">
            <v>158.22</v>
          </cell>
          <cell r="R73">
            <v>1</v>
          </cell>
        </row>
        <row r="74">
          <cell r="A74" t="str">
            <v>02.06</v>
          </cell>
          <cell r="B74" t="str">
            <v xml:space="preserve">   FILTROS</v>
          </cell>
          <cell r="F74">
            <v>17.329999999999998</v>
          </cell>
          <cell r="H74">
            <v>0</v>
          </cell>
          <cell r="I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17.329999999999998</v>
          </cell>
          <cell r="R74">
            <v>1</v>
          </cell>
        </row>
        <row r="75">
          <cell r="A75" t="str">
            <v>02.06.01</v>
          </cell>
          <cell r="B75" t="str">
            <v xml:space="preserve">      Filtro de Arena</v>
          </cell>
          <cell r="C75" t="str">
            <v>m3</v>
          </cell>
          <cell r="D75">
            <v>0.24</v>
          </cell>
          <cell r="E75">
            <v>41.25</v>
          </cell>
          <cell r="F75">
            <v>9.9</v>
          </cell>
          <cell r="H75">
            <v>0</v>
          </cell>
          <cell r="I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0.24</v>
          </cell>
          <cell r="Q75">
            <v>9.9</v>
          </cell>
          <cell r="R75">
            <v>1</v>
          </cell>
        </row>
        <row r="76">
          <cell r="A76" t="str">
            <v>02.06.02</v>
          </cell>
          <cell r="B76" t="str">
            <v xml:space="preserve">      Filtro de Grava</v>
          </cell>
          <cell r="C76" t="str">
            <v>m3</v>
          </cell>
          <cell r="D76">
            <v>0.18</v>
          </cell>
          <cell r="E76">
            <v>41.25</v>
          </cell>
          <cell r="F76">
            <v>7.43</v>
          </cell>
          <cell r="H76">
            <v>0</v>
          </cell>
          <cell r="I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0.18</v>
          </cell>
          <cell r="Q76">
            <v>7.43</v>
          </cell>
          <cell r="R76">
            <v>1</v>
          </cell>
        </row>
        <row r="77">
          <cell r="A77" t="str">
            <v>02.07</v>
          </cell>
          <cell r="B77" t="str">
            <v xml:space="preserve">   VALVULAS Y ACCESORIOS</v>
          </cell>
          <cell r="F77">
            <v>270.66000000000003</v>
          </cell>
          <cell r="H77">
            <v>0</v>
          </cell>
          <cell r="I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270.66000000000003</v>
          </cell>
          <cell r="R77">
            <v>1</v>
          </cell>
        </row>
        <row r="78">
          <cell r="A78" t="str">
            <v>02.07.01</v>
          </cell>
          <cell r="B78" t="str">
            <v xml:space="preserve">      Valvula Compuerta 2"</v>
          </cell>
          <cell r="C78" t="str">
            <v>u</v>
          </cell>
          <cell r="D78">
            <v>1</v>
          </cell>
          <cell r="E78">
            <v>138.33000000000001</v>
          </cell>
          <cell r="F78">
            <v>138.33000000000001</v>
          </cell>
          <cell r="H78">
            <v>0</v>
          </cell>
          <cell r="I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1</v>
          </cell>
          <cell r="Q78">
            <v>138.33000000000001</v>
          </cell>
          <cell r="R78">
            <v>1</v>
          </cell>
        </row>
        <row r="79">
          <cell r="A79" t="str">
            <v>02.07.02</v>
          </cell>
          <cell r="B79" t="str">
            <v xml:space="preserve">      Accesorios PVC SAP 2"</v>
          </cell>
          <cell r="C79" t="str">
            <v>u</v>
          </cell>
          <cell r="D79">
            <v>1</v>
          </cell>
          <cell r="E79">
            <v>132.33000000000001</v>
          </cell>
          <cell r="F79">
            <v>132.33000000000001</v>
          </cell>
          <cell r="H79">
            <v>0</v>
          </cell>
          <cell r="I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1</v>
          </cell>
          <cell r="Q79">
            <v>132.33000000000001</v>
          </cell>
          <cell r="R79">
            <v>1</v>
          </cell>
        </row>
        <row r="80">
          <cell r="A80" t="str">
            <v>02.08</v>
          </cell>
          <cell r="B80" t="str">
            <v xml:space="preserve">   TAPA DE INSPECCION</v>
          </cell>
          <cell r="F80">
            <v>206.24</v>
          </cell>
          <cell r="H80">
            <v>0</v>
          </cell>
          <cell r="I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206.24</v>
          </cell>
          <cell r="R80">
            <v>1</v>
          </cell>
        </row>
        <row r="81">
          <cell r="A81" t="str">
            <v>02.08.01</v>
          </cell>
          <cell r="B81" t="str">
            <v xml:space="preserve">      Tapa Metalica Sanitaria 0.65*0.65 m. con Bisagra y Candado</v>
          </cell>
          <cell r="C81" t="str">
            <v>u</v>
          </cell>
          <cell r="D81">
            <v>1</v>
          </cell>
          <cell r="E81">
            <v>206.24</v>
          </cell>
          <cell r="F81">
            <v>206.24</v>
          </cell>
          <cell r="H81">
            <v>0</v>
          </cell>
          <cell r="I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1</v>
          </cell>
          <cell r="Q81">
            <v>206.24</v>
          </cell>
          <cell r="R81">
            <v>1</v>
          </cell>
        </row>
        <row r="82">
          <cell r="A82" t="str">
            <v>03</v>
          </cell>
          <cell r="B82" t="str">
            <v>LINEA DE CONDUCCION</v>
          </cell>
          <cell r="F82">
            <v>6159.3000000000011</v>
          </cell>
          <cell r="H82">
            <v>0</v>
          </cell>
          <cell r="I82">
            <v>0</v>
          </cell>
          <cell r="K82">
            <v>1496.1</v>
          </cell>
          <cell r="L82">
            <v>0.24290097900735466</v>
          </cell>
          <cell r="M82">
            <v>0</v>
          </cell>
          <cell r="N82">
            <v>1496.1</v>
          </cell>
          <cell r="O82">
            <v>0.24290097900735466</v>
          </cell>
          <cell r="P82">
            <v>0</v>
          </cell>
          <cell r="Q82">
            <v>4663.2000000000007</v>
          </cell>
          <cell r="R82">
            <v>0.75709902099264526</v>
          </cell>
        </row>
        <row r="83">
          <cell r="A83" t="str">
            <v>03.01</v>
          </cell>
          <cell r="B83" t="str">
            <v xml:space="preserve">   TRABAJOS PRELIMINARES</v>
          </cell>
          <cell r="F83">
            <v>177.10000000000002</v>
          </cell>
          <cell r="H83">
            <v>0</v>
          </cell>
          <cell r="I83">
            <v>0</v>
          </cell>
          <cell r="K83">
            <v>177.10000000000002</v>
          </cell>
          <cell r="L83">
            <v>1</v>
          </cell>
          <cell r="M83">
            <v>0</v>
          </cell>
          <cell r="N83">
            <v>177.10000000000002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</row>
        <row r="84">
          <cell r="A84" t="str">
            <v>03.01.01</v>
          </cell>
          <cell r="B84" t="str">
            <v xml:space="preserve">      Limpieza de terreno manual</v>
          </cell>
          <cell r="C84" t="str">
            <v>m2</v>
          </cell>
          <cell r="D84">
            <v>70</v>
          </cell>
          <cell r="E84">
            <v>1.82</v>
          </cell>
          <cell r="F84">
            <v>127.4</v>
          </cell>
          <cell r="H84">
            <v>0</v>
          </cell>
          <cell r="I84">
            <v>0</v>
          </cell>
          <cell r="J84">
            <v>70</v>
          </cell>
          <cell r="K84">
            <v>127.4</v>
          </cell>
          <cell r="L84">
            <v>1</v>
          </cell>
          <cell r="M84">
            <v>70</v>
          </cell>
          <cell r="N84">
            <v>127.4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</row>
        <row r="85">
          <cell r="A85" t="str">
            <v>03.01.02</v>
          </cell>
          <cell r="B85" t="str">
            <v xml:space="preserve">      Trazo y Replanteo en Zanjas</v>
          </cell>
          <cell r="C85" t="str">
            <v>m2</v>
          </cell>
          <cell r="D85">
            <v>70</v>
          </cell>
          <cell r="E85">
            <v>0.71</v>
          </cell>
          <cell r="F85">
            <v>49.7</v>
          </cell>
          <cell r="H85">
            <v>0</v>
          </cell>
          <cell r="I85">
            <v>0</v>
          </cell>
          <cell r="J85">
            <v>70</v>
          </cell>
          <cell r="K85">
            <v>49.7</v>
          </cell>
          <cell r="L85">
            <v>1</v>
          </cell>
          <cell r="M85">
            <v>70</v>
          </cell>
          <cell r="N85">
            <v>49.7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</row>
        <row r="86">
          <cell r="A86" t="str">
            <v>03.02</v>
          </cell>
          <cell r="B86" t="str">
            <v xml:space="preserve">   MOVIMIENTO DE TIERRAS</v>
          </cell>
          <cell r="F86">
            <v>3215.0000000000005</v>
          </cell>
          <cell r="H86">
            <v>0</v>
          </cell>
          <cell r="I86">
            <v>0</v>
          </cell>
          <cell r="K86">
            <v>1319</v>
          </cell>
          <cell r="L86">
            <v>0.41026438569206836</v>
          </cell>
          <cell r="M86">
            <v>0</v>
          </cell>
          <cell r="N86">
            <v>1319</v>
          </cell>
          <cell r="O86">
            <v>0.41026438569206836</v>
          </cell>
          <cell r="P86">
            <v>0</v>
          </cell>
          <cell r="Q86">
            <v>1896</v>
          </cell>
          <cell r="R86">
            <v>0.58973561430793153</v>
          </cell>
        </row>
        <row r="87">
          <cell r="A87" t="str">
            <v>03.02.01</v>
          </cell>
          <cell r="B87" t="str">
            <v xml:space="preserve">      Excavacion de Zanjas en Terreno Roca Suelta</v>
          </cell>
          <cell r="C87" t="str">
            <v>m3</v>
          </cell>
          <cell r="D87">
            <v>50</v>
          </cell>
          <cell r="E87">
            <v>26.38</v>
          </cell>
          <cell r="F87">
            <v>1319</v>
          </cell>
          <cell r="H87">
            <v>0</v>
          </cell>
          <cell r="I87">
            <v>0</v>
          </cell>
          <cell r="J87">
            <v>50</v>
          </cell>
          <cell r="K87">
            <v>1319</v>
          </cell>
          <cell r="L87">
            <v>1</v>
          </cell>
          <cell r="M87">
            <v>50</v>
          </cell>
          <cell r="N87">
            <v>1319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</row>
        <row r="88">
          <cell r="A88" t="str">
            <v>03.02.02</v>
          </cell>
          <cell r="B88" t="str">
            <v xml:space="preserve">      Excavacion de Zanjas en Roca Fija A=0.50m, H=0.90m</v>
          </cell>
          <cell r="C88" t="str">
            <v>m</v>
          </cell>
          <cell r="D88">
            <v>20</v>
          </cell>
          <cell r="E88">
            <v>71.14</v>
          </cell>
          <cell r="F88">
            <v>1422.8</v>
          </cell>
          <cell r="H88">
            <v>0</v>
          </cell>
          <cell r="I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20</v>
          </cell>
          <cell r="Q88">
            <v>1422.8</v>
          </cell>
          <cell r="R88">
            <v>1</v>
          </cell>
        </row>
        <row r="89">
          <cell r="A89" t="str">
            <v>03.02.03</v>
          </cell>
          <cell r="B89" t="str">
            <v xml:space="preserve">      Refine y Nivelacion en Terreno Rocoso</v>
          </cell>
          <cell r="C89" t="str">
            <v>m</v>
          </cell>
          <cell r="D89">
            <v>70</v>
          </cell>
          <cell r="E89">
            <v>0.69</v>
          </cell>
          <cell r="F89">
            <v>48.3</v>
          </cell>
          <cell r="H89">
            <v>0</v>
          </cell>
          <cell r="I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70</v>
          </cell>
          <cell r="Q89">
            <v>48.3</v>
          </cell>
          <cell r="R89">
            <v>1</v>
          </cell>
        </row>
        <row r="90">
          <cell r="A90" t="str">
            <v>03.02.04</v>
          </cell>
          <cell r="B90" t="str">
            <v xml:space="preserve">      Cama de Apoyo (Con Material de Prestamo)</v>
          </cell>
          <cell r="C90" t="str">
            <v>m</v>
          </cell>
          <cell r="D90">
            <v>70</v>
          </cell>
          <cell r="E90">
            <v>2.65</v>
          </cell>
          <cell r="F90">
            <v>185.5</v>
          </cell>
          <cell r="H90">
            <v>0</v>
          </cell>
          <cell r="I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70</v>
          </cell>
          <cell r="Q90">
            <v>185.5</v>
          </cell>
          <cell r="R90">
            <v>1</v>
          </cell>
        </row>
        <row r="91">
          <cell r="A91" t="str">
            <v>03.02.05</v>
          </cell>
          <cell r="B91" t="str">
            <v xml:space="preserve">      Relleno Compactado Manual de Zanjas</v>
          </cell>
          <cell r="C91" t="str">
            <v>m</v>
          </cell>
          <cell r="D91">
            <v>70</v>
          </cell>
          <cell r="E91">
            <v>3.42</v>
          </cell>
          <cell r="F91">
            <v>239.4</v>
          </cell>
          <cell r="H91">
            <v>0</v>
          </cell>
          <cell r="I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70</v>
          </cell>
          <cell r="Q91">
            <v>239.4</v>
          </cell>
          <cell r="R91">
            <v>1</v>
          </cell>
        </row>
        <row r="92">
          <cell r="A92" t="str">
            <v>03.03</v>
          </cell>
          <cell r="B92" t="str">
            <v xml:space="preserve">   SUMINISTRO E INSTALACION DE TUBERIA </v>
          </cell>
          <cell r="F92">
            <v>2767.2000000000003</v>
          </cell>
          <cell r="H92">
            <v>0</v>
          </cell>
          <cell r="I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2767.2000000000003</v>
          </cell>
          <cell r="R92">
            <v>1</v>
          </cell>
        </row>
        <row r="93">
          <cell r="A93" t="str">
            <v>03.03.01</v>
          </cell>
          <cell r="B93" t="str">
            <v xml:space="preserve">      Tuberia CPVC de 2" para Agua Caliente</v>
          </cell>
          <cell r="C93" t="str">
            <v>m</v>
          </cell>
          <cell r="D93">
            <v>40</v>
          </cell>
          <cell r="E93">
            <v>54.42</v>
          </cell>
          <cell r="F93">
            <v>2176.8000000000002</v>
          </cell>
          <cell r="H93">
            <v>0</v>
          </cell>
          <cell r="I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40</v>
          </cell>
          <cell r="Q93">
            <v>2176.8000000000002</v>
          </cell>
          <cell r="R93">
            <v>1</v>
          </cell>
        </row>
        <row r="94">
          <cell r="A94" t="str">
            <v>03.03.02</v>
          </cell>
          <cell r="B94" t="str">
            <v xml:space="preserve">      Tuberia PVC SAP de Agua Fria 2"</v>
          </cell>
          <cell r="C94" t="str">
            <v>m</v>
          </cell>
          <cell r="D94">
            <v>50</v>
          </cell>
          <cell r="E94">
            <v>7.83</v>
          </cell>
          <cell r="F94">
            <v>391.5</v>
          </cell>
          <cell r="H94">
            <v>0</v>
          </cell>
          <cell r="I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50</v>
          </cell>
          <cell r="Q94">
            <v>391.5</v>
          </cell>
          <cell r="R94">
            <v>1</v>
          </cell>
        </row>
        <row r="95">
          <cell r="A95" t="str">
            <v>03.03.03</v>
          </cell>
          <cell r="B95" t="str">
            <v xml:space="preserve">      Prueba hidraulica de Red de Agua</v>
          </cell>
          <cell r="C95" t="str">
            <v>m</v>
          </cell>
          <cell r="D95">
            <v>90</v>
          </cell>
          <cell r="E95">
            <v>2.21</v>
          </cell>
          <cell r="F95">
            <v>198.9</v>
          </cell>
          <cell r="H95">
            <v>0</v>
          </cell>
          <cell r="I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90</v>
          </cell>
          <cell r="Q95">
            <v>198.9</v>
          </cell>
          <cell r="R95">
            <v>1</v>
          </cell>
        </row>
        <row r="96">
          <cell r="A96" t="str">
            <v>04</v>
          </cell>
          <cell r="B96" t="str">
            <v>RESERVORIO</v>
          </cell>
          <cell r="F96">
            <v>11978.77</v>
          </cell>
          <cell r="H96">
            <v>0</v>
          </cell>
          <cell r="I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11978.77</v>
          </cell>
          <cell r="R96">
            <v>1</v>
          </cell>
        </row>
        <row r="97">
          <cell r="A97" t="str">
            <v>04.01</v>
          </cell>
          <cell r="B97" t="str">
            <v xml:space="preserve">   OBRAS PROVISIONALES</v>
          </cell>
          <cell r="F97">
            <v>21.07</v>
          </cell>
          <cell r="H97">
            <v>0</v>
          </cell>
          <cell r="I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21.07</v>
          </cell>
          <cell r="R97">
            <v>1</v>
          </cell>
        </row>
        <row r="98">
          <cell r="A98" t="str">
            <v>04.01.01</v>
          </cell>
          <cell r="B98" t="str">
            <v xml:space="preserve">      Limpieza de terreno manual</v>
          </cell>
          <cell r="C98" t="str">
            <v>m2</v>
          </cell>
          <cell r="D98">
            <v>6.25</v>
          </cell>
          <cell r="E98">
            <v>1.82</v>
          </cell>
          <cell r="F98">
            <v>11.38</v>
          </cell>
          <cell r="H98">
            <v>0</v>
          </cell>
          <cell r="I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6.25</v>
          </cell>
          <cell r="Q98">
            <v>11.38</v>
          </cell>
          <cell r="R98">
            <v>1</v>
          </cell>
        </row>
        <row r="99">
          <cell r="A99" t="str">
            <v>04.01.02</v>
          </cell>
          <cell r="B99" t="str">
            <v xml:space="preserve">      Trazo y replanteo</v>
          </cell>
          <cell r="C99" t="str">
            <v>m2</v>
          </cell>
          <cell r="D99">
            <v>6.25</v>
          </cell>
          <cell r="E99">
            <v>1.55</v>
          </cell>
          <cell r="F99">
            <v>9.69</v>
          </cell>
          <cell r="H99">
            <v>0</v>
          </cell>
          <cell r="I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6.25</v>
          </cell>
          <cell r="Q99">
            <v>9.69</v>
          </cell>
          <cell r="R99">
            <v>1</v>
          </cell>
        </row>
        <row r="100">
          <cell r="A100" t="str">
            <v>04.02</v>
          </cell>
          <cell r="B100" t="str">
            <v xml:space="preserve">   MOVIMIENTO DE TIERRAS</v>
          </cell>
          <cell r="F100">
            <v>445.31</v>
          </cell>
          <cell r="H100">
            <v>0</v>
          </cell>
          <cell r="I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445.31</v>
          </cell>
          <cell r="R100">
            <v>1</v>
          </cell>
        </row>
        <row r="101">
          <cell r="A101" t="str">
            <v>04.02.01</v>
          </cell>
          <cell r="B101" t="str">
            <v xml:space="preserve">      Excavacion en Terreno Rocoso</v>
          </cell>
          <cell r="C101" t="str">
            <v>m3</v>
          </cell>
          <cell r="D101">
            <v>3.13</v>
          </cell>
          <cell r="E101">
            <v>142.27000000000001</v>
          </cell>
          <cell r="F101">
            <v>445.31</v>
          </cell>
          <cell r="H101">
            <v>0</v>
          </cell>
          <cell r="I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3.13</v>
          </cell>
          <cell r="Q101">
            <v>445.31</v>
          </cell>
          <cell r="R101">
            <v>1</v>
          </cell>
        </row>
        <row r="102">
          <cell r="A102" t="str">
            <v>04.03</v>
          </cell>
          <cell r="B102" t="str">
            <v xml:space="preserve">   CONCRETO SIMPLE</v>
          </cell>
          <cell r="F102">
            <v>211.56</v>
          </cell>
          <cell r="H102">
            <v>0</v>
          </cell>
          <cell r="I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211.56</v>
          </cell>
          <cell r="R102">
            <v>1</v>
          </cell>
        </row>
        <row r="103">
          <cell r="A103" t="str">
            <v>04.03.01</v>
          </cell>
          <cell r="B103" t="str">
            <v xml:space="preserve">      Concreto Para Solados e=0.10 m., C:H, 1:12</v>
          </cell>
          <cell r="C103" t="str">
            <v>m2</v>
          </cell>
          <cell r="D103">
            <v>6.25</v>
          </cell>
          <cell r="E103">
            <v>33.85</v>
          </cell>
          <cell r="F103">
            <v>211.56</v>
          </cell>
          <cell r="H103">
            <v>0</v>
          </cell>
          <cell r="I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6.25</v>
          </cell>
          <cell r="Q103">
            <v>211.56</v>
          </cell>
          <cell r="R103">
            <v>1</v>
          </cell>
        </row>
        <row r="104">
          <cell r="A104" t="str">
            <v>04.04</v>
          </cell>
          <cell r="B104" t="str">
            <v xml:space="preserve">   CONCRETO ARMADO</v>
          </cell>
          <cell r="F104">
            <v>6316.43</v>
          </cell>
          <cell r="H104">
            <v>0</v>
          </cell>
          <cell r="I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6316.43</v>
          </cell>
          <cell r="R104">
            <v>1</v>
          </cell>
        </row>
        <row r="105">
          <cell r="A105" t="str">
            <v>04.04.01</v>
          </cell>
          <cell r="B105" t="str">
            <v xml:space="preserve">      LOSA FONDO</v>
          </cell>
          <cell r="F105">
            <v>810.87</v>
          </cell>
          <cell r="H105">
            <v>0</v>
          </cell>
          <cell r="I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810.87</v>
          </cell>
          <cell r="R105">
            <v>1</v>
          </cell>
        </row>
        <row r="106">
          <cell r="A106" t="str">
            <v>04.04.01.01</v>
          </cell>
          <cell r="B106" t="str">
            <v xml:space="preserve">         Habilitacion Acero fy=4200 kg/cm2 Grado 60</v>
          </cell>
          <cell r="C106" t="str">
            <v>kg</v>
          </cell>
          <cell r="D106">
            <v>75</v>
          </cell>
          <cell r="E106">
            <v>5.07</v>
          </cell>
          <cell r="F106">
            <v>380.25</v>
          </cell>
          <cell r="H106">
            <v>0</v>
          </cell>
          <cell r="I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75</v>
          </cell>
          <cell r="Q106">
            <v>380.25</v>
          </cell>
          <cell r="R106">
            <v>1</v>
          </cell>
        </row>
        <row r="107">
          <cell r="A107" t="str">
            <v>04.04.01.02</v>
          </cell>
          <cell r="B107" t="str">
            <v xml:space="preserve">         Colocacion de Armadura de Acero fy=4200 kg/cm2 Grado 60</v>
          </cell>
          <cell r="C107" t="str">
            <v>kg</v>
          </cell>
          <cell r="D107">
            <v>75</v>
          </cell>
          <cell r="E107">
            <v>0.89</v>
          </cell>
          <cell r="F107">
            <v>66.75</v>
          </cell>
          <cell r="H107">
            <v>0</v>
          </cell>
          <cell r="I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75</v>
          </cell>
          <cell r="Q107">
            <v>66.75</v>
          </cell>
          <cell r="R107">
            <v>1</v>
          </cell>
        </row>
        <row r="108">
          <cell r="A108" t="str">
            <v>04.04.01.03</v>
          </cell>
          <cell r="B108" t="str">
            <v xml:space="preserve">         Concreto Loza Fondo f'c=210 Kg/cm2</v>
          </cell>
          <cell r="C108" t="str">
            <v>m3</v>
          </cell>
          <cell r="D108">
            <v>0.94</v>
          </cell>
          <cell r="E108">
            <v>387.1</v>
          </cell>
          <cell r="F108">
            <v>363.87</v>
          </cell>
          <cell r="H108">
            <v>0</v>
          </cell>
          <cell r="I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0.94</v>
          </cell>
          <cell r="Q108">
            <v>363.87</v>
          </cell>
          <cell r="R108">
            <v>1</v>
          </cell>
        </row>
        <row r="109">
          <cell r="A109" t="str">
            <v>04.04.02</v>
          </cell>
          <cell r="B109" t="str">
            <v xml:space="preserve">      MUROS</v>
          </cell>
          <cell r="F109">
            <v>4564.6500000000005</v>
          </cell>
          <cell r="H109">
            <v>0</v>
          </cell>
          <cell r="I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4564.6500000000005</v>
          </cell>
          <cell r="R109">
            <v>1</v>
          </cell>
        </row>
        <row r="110">
          <cell r="A110" t="str">
            <v>04.04.02.01</v>
          </cell>
          <cell r="B110" t="str">
            <v xml:space="preserve">         Habilitacion Acero fy=4200 kg/cm2 Grado 60</v>
          </cell>
          <cell r="C110" t="str">
            <v>kg</v>
          </cell>
          <cell r="D110">
            <v>375</v>
          </cell>
          <cell r="E110">
            <v>5.07</v>
          </cell>
          <cell r="F110">
            <v>1901.25</v>
          </cell>
          <cell r="H110">
            <v>0</v>
          </cell>
          <cell r="I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375</v>
          </cell>
          <cell r="Q110">
            <v>1901.25</v>
          </cell>
          <cell r="R110">
            <v>1</v>
          </cell>
        </row>
        <row r="111">
          <cell r="A111" t="str">
            <v>04.04.02.02</v>
          </cell>
          <cell r="B111" t="str">
            <v xml:space="preserve">         Habilitacion de Encofrado de Muros de Sostenimiento (Dos Caras)</v>
          </cell>
          <cell r="C111" t="str">
            <v>m2</v>
          </cell>
          <cell r="D111">
            <v>30.69</v>
          </cell>
          <cell r="E111">
            <v>12.48</v>
          </cell>
          <cell r="F111">
            <v>383.01</v>
          </cell>
          <cell r="H111">
            <v>0</v>
          </cell>
          <cell r="I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30.69</v>
          </cell>
          <cell r="Q111">
            <v>383.01</v>
          </cell>
          <cell r="R111">
            <v>1</v>
          </cell>
        </row>
        <row r="112">
          <cell r="A112" t="str">
            <v>04.04.02.03</v>
          </cell>
          <cell r="B112" t="str">
            <v xml:space="preserve">         Colocacion de Armadura de Acero fy=4200 kg/cm2 Grado 60</v>
          </cell>
          <cell r="C112" t="str">
            <v>kg</v>
          </cell>
          <cell r="D112">
            <v>375</v>
          </cell>
          <cell r="E112">
            <v>0.89</v>
          </cell>
          <cell r="F112">
            <v>333.75</v>
          </cell>
          <cell r="H112">
            <v>0</v>
          </cell>
          <cell r="I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375</v>
          </cell>
          <cell r="Q112">
            <v>333.75</v>
          </cell>
          <cell r="R112">
            <v>1</v>
          </cell>
        </row>
        <row r="113">
          <cell r="A113" t="str">
            <v>04.04.02.04</v>
          </cell>
          <cell r="B113" t="str">
            <v xml:space="preserve">         Encofrado de Muros de Sostenimiento (Dos Caras)</v>
          </cell>
          <cell r="C113" t="str">
            <v>m2</v>
          </cell>
          <cell r="D113">
            <v>30.69</v>
          </cell>
          <cell r="E113">
            <v>24.56</v>
          </cell>
          <cell r="F113">
            <v>753.75</v>
          </cell>
          <cell r="H113">
            <v>0</v>
          </cell>
          <cell r="I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30.69</v>
          </cell>
          <cell r="Q113">
            <v>753.75</v>
          </cell>
          <cell r="R113">
            <v>1</v>
          </cell>
        </row>
        <row r="114">
          <cell r="A114" t="str">
            <v>04.04.02.05</v>
          </cell>
          <cell r="B114" t="str">
            <v xml:space="preserve">         Concreto en Muros f'c=210 Kg/cm2</v>
          </cell>
          <cell r="C114" t="str">
            <v>m3</v>
          </cell>
          <cell r="D114">
            <v>2.69</v>
          </cell>
          <cell r="E114">
            <v>385.61</v>
          </cell>
          <cell r="F114">
            <v>1037.29</v>
          </cell>
          <cell r="H114">
            <v>0</v>
          </cell>
          <cell r="I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2.69</v>
          </cell>
          <cell r="Q114">
            <v>1037.29</v>
          </cell>
          <cell r="R114">
            <v>1</v>
          </cell>
        </row>
        <row r="115">
          <cell r="A115" t="str">
            <v>04.04.02.06</v>
          </cell>
          <cell r="B115" t="str">
            <v xml:space="preserve">         Desencofrado de Muros de Sostenimiento (Dos Caras)</v>
          </cell>
          <cell r="C115" t="str">
            <v>m2</v>
          </cell>
          <cell r="D115">
            <v>30.69</v>
          </cell>
          <cell r="E115">
            <v>5.07</v>
          </cell>
          <cell r="F115">
            <v>155.6</v>
          </cell>
          <cell r="H115">
            <v>0</v>
          </cell>
          <cell r="I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30.69</v>
          </cell>
          <cell r="Q115">
            <v>155.6</v>
          </cell>
          <cell r="R115">
            <v>1</v>
          </cell>
        </row>
        <row r="116">
          <cell r="A116" t="str">
            <v>04.04.03</v>
          </cell>
          <cell r="B116" t="str">
            <v xml:space="preserve">      LOSA TECHO</v>
          </cell>
          <cell r="F116">
            <v>940.91000000000008</v>
          </cell>
          <cell r="H116">
            <v>0</v>
          </cell>
          <cell r="I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940.91000000000008</v>
          </cell>
          <cell r="R116">
            <v>1</v>
          </cell>
        </row>
        <row r="117">
          <cell r="A117" t="str">
            <v>04.04.03.01</v>
          </cell>
          <cell r="B117" t="str">
            <v xml:space="preserve">         Habilitacion Acero fy=4200 kg/cm2 Grado 60</v>
          </cell>
          <cell r="C117" t="str">
            <v>kg</v>
          </cell>
          <cell r="D117">
            <v>80.8</v>
          </cell>
          <cell r="E117">
            <v>5.07</v>
          </cell>
          <cell r="F117">
            <v>409.66</v>
          </cell>
          <cell r="H117">
            <v>0</v>
          </cell>
          <cell r="I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80.8</v>
          </cell>
          <cell r="Q117">
            <v>409.66</v>
          </cell>
          <cell r="R117">
            <v>1</v>
          </cell>
        </row>
        <row r="118">
          <cell r="A118" t="str">
            <v>04.04.03.02</v>
          </cell>
          <cell r="B118" t="str">
            <v xml:space="preserve">         Habilitacion de Encofrado en Losa Tapa</v>
          </cell>
          <cell r="C118" t="str">
            <v>m2</v>
          </cell>
          <cell r="D118">
            <v>4.62</v>
          </cell>
          <cell r="E118">
            <v>26.57</v>
          </cell>
          <cell r="F118">
            <v>122.75</v>
          </cell>
          <cell r="H118">
            <v>0</v>
          </cell>
          <cell r="I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4.62</v>
          </cell>
          <cell r="Q118">
            <v>122.75</v>
          </cell>
          <cell r="R118">
            <v>1</v>
          </cell>
        </row>
        <row r="119">
          <cell r="A119" t="str">
            <v>04.04.03.03</v>
          </cell>
          <cell r="B119" t="str">
            <v xml:space="preserve">         Colocacion de Armadura de Acero fy=4200 kg/cm2 Grado 60</v>
          </cell>
          <cell r="C119" t="str">
            <v>kg</v>
          </cell>
          <cell r="D119">
            <v>80.8</v>
          </cell>
          <cell r="E119">
            <v>0.89</v>
          </cell>
          <cell r="F119">
            <v>71.91</v>
          </cell>
          <cell r="H119">
            <v>0</v>
          </cell>
          <cell r="I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80.8</v>
          </cell>
          <cell r="Q119">
            <v>71.91</v>
          </cell>
          <cell r="R119">
            <v>1</v>
          </cell>
        </row>
        <row r="120">
          <cell r="A120" t="str">
            <v>04.04.03.04</v>
          </cell>
          <cell r="B120" t="str">
            <v xml:space="preserve">         Encofrado en Losa Tapa</v>
          </cell>
          <cell r="C120" t="str">
            <v>m2</v>
          </cell>
          <cell r="D120">
            <v>4.62</v>
          </cell>
          <cell r="E120">
            <v>11.09</v>
          </cell>
          <cell r="F120">
            <v>51.24</v>
          </cell>
          <cell r="H120">
            <v>0</v>
          </cell>
          <cell r="I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4.62</v>
          </cell>
          <cell r="Q120">
            <v>51.24</v>
          </cell>
          <cell r="R120">
            <v>1</v>
          </cell>
        </row>
        <row r="121">
          <cell r="A121" t="str">
            <v>04.04.03.05</v>
          </cell>
          <cell r="B121" t="str">
            <v xml:space="preserve">         Concreto en Losa Tapa f'c=210 Kg/cm2</v>
          </cell>
          <cell r="C121" t="str">
            <v>m3</v>
          </cell>
          <cell r="D121">
            <v>0.75</v>
          </cell>
          <cell r="E121">
            <v>352.74</v>
          </cell>
          <cell r="F121">
            <v>264.56</v>
          </cell>
          <cell r="H121">
            <v>0</v>
          </cell>
          <cell r="I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0.75</v>
          </cell>
          <cell r="Q121">
            <v>264.56</v>
          </cell>
          <cell r="R121">
            <v>1</v>
          </cell>
        </row>
        <row r="122">
          <cell r="A122" t="str">
            <v>04.04.03.06</v>
          </cell>
          <cell r="B122" t="str">
            <v xml:space="preserve">         Desencofrado en Losa Tapa</v>
          </cell>
          <cell r="C122" t="str">
            <v>m2</v>
          </cell>
          <cell r="D122">
            <v>4.62</v>
          </cell>
          <cell r="E122">
            <v>4.5</v>
          </cell>
          <cell r="F122">
            <v>20.79</v>
          </cell>
          <cell r="H122">
            <v>0</v>
          </cell>
          <cell r="I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4.62</v>
          </cell>
          <cell r="Q122">
            <v>20.79</v>
          </cell>
          <cell r="R122">
            <v>1</v>
          </cell>
        </row>
        <row r="123">
          <cell r="A123" t="str">
            <v>04.05</v>
          </cell>
          <cell r="B123" t="str">
            <v xml:space="preserve">   TARRAJEOS</v>
          </cell>
          <cell r="F123">
            <v>1594.8200000000002</v>
          </cell>
          <cell r="H123">
            <v>0</v>
          </cell>
          <cell r="I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1594.8200000000002</v>
          </cell>
          <cell r="R123">
            <v>1</v>
          </cell>
        </row>
        <row r="124">
          <cell r="A124" t="str">
            <v>04.05.01</v>
          </cell>
          <cell r="B124" t="str">
            <v xml:space="preserve">      Tarraje con Impermeabilizante Mezcla 1:1, e=1.5 cm.</v>
          </cell>
          <cell r="C124" t="str">
            <v>m2</v>
          </cell>
          <cell r="D124">
            <v>28.38</v>
          </cell>
          <cell r="E124">
            <v>28.8</v>
          </cell>
          <cell r="F124">
            <v>817.34</v>
          </cell>
          <cell r="H124">
            <v>0</v>
          </cell>
          <cell r="I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28.38</v>
          </cell>
          <cell r="Q124">
            <v>817.34</v>
          </cell>
          <cell r="R124">
            <v>1</v>
          </cell>
        </row>
        <row r="125">
          <cell r="A125" t="str">
            <v>04.05.02</v>
          </cell>
          <cell r="B125" t="str">
            <v xml:space="preserve">      Puñeteo Previo Para Tarrajeo en Exteriores, Espesor 1.5 cm., Mezcla 1:5 </v>
          </cell>
          <cell r="C125" t="str">
            <v>m2</v>
          </cell>
          <cell r="D125">
            <v>33</v>
          </cell>
          <cell r="E125">
            <v>6.94</v>
          </cell>
          <cell r="F125">
            <v>229.02</v>
          </cell>
          <cell r="H125">
            <v>0</v>
          </cell>
          <cell r="I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33</v>
          </cell>
          <cell r="Q125">
            <v>229.02</v>
          </cell>
          <cell r="R125">
            <v>1</v>
          </cell>
        </row>
        <row r="126">
          <cell r="A126" t="str">
            <v>04.05.03</v>
          </cell>
          <cell r="B126" t="str">
            <v xml:space="preserve">      Tarrajeo en Exteriores, Espesor 1.5 cm., Mezcla 1:5 </v>
          </cell>
          <cell r="C126" t="str">
            <v>m2</v>
          </cell>
          <cell r="D126">
            <v>33</v>
          </cell>
          <cell r="E126">
            <v>16.62</v>
          </cell>
          <cell r="F126">
            <v>548.46</v>
          </cell>
          <cell r="H126">
            <v>0</v>
          </cell>
          <cell r="I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33</v>
          </cell>
          <cell r="Q126">
            <v>548.46</v>
          </cell>
          <cell r="R126">
            <v>1</v>
          </cell>
        </row>
        <row r="127">
          <cell r="A127" t="str">
            <v>04.06</v>
          </cell>
          <cell r="B127" t="str">
            <v xml:space="preserve">   PINTURA</v>
          </cell>
          <cell r="F127">
            <v>281.82</v>
          </cell>
          <cell r="H127">
            <v>0</v>
          </cell>
          <cell r="I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281.82</v>
          </cell>
          <cell r="R127">
            <v>1</v>
          </cell>
        </row>
        <row r="128">
          <cell r="A128" t="str">
            <v>04.06.01</v>
          </cell>
          <cell r="B128" t="str">
            <v xml:space="preserve">      Pintura Latex en exteriores</v>
          </cell>
          <cell r="C128" t="str">
            <v>m2</v>
          </cell>
          <cell r="D128">
            <v>33</v>
          </cell>
          <cell r="E128">
            <v>8.5399999999999991</v>
          </cell>
          <cell r="F128">
            <v>281.82</v>
          </cell>
          <cell r="H128">
            <v>0</v>
          </cell>
          <cell r="I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33</v>
          </cell>
          <cell r="Q128">
            <v>281.82</v>
          </cell>
          <cell r="R128">
            <v>1</v>
          </cell>
        </row>
        <row r="129">
          <cell r="A129" t="str">
            <v>04.07</v>
          </cell>
          <cell r="B129" t="str">
            <v xml:space="preserve">   ACCESORIOS DE ENTRADA</v>
          </cell>
          <cell r="F129">
            <v>1958</v>
          </cell>
          <cell r="H129">
            <v>0</v>
          </cell>
          <cell r="I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1958</v>
          </cell>
          <cell r="R129">
            <v>1</v>
          </cell>
        </row>
        <row r="130">
          <cell r="A130" t="str">
            <v>04.07.01</v>
          </cell>
          <cell r="B130" t="str">
            <v xml:space="preserve">      Accesorios de Entrada Reservorio de 3"</v>
          </cell>
          <cell r="C130" t="str">
            <v>glb</v>
          </cell>
          <cell r="D130">
            <v>1</v>
          </cell>
          <cell r="E130">
            <v>1958</v>
          </cell>
          <cell r="F130">
            <v>1958</v>
          </cell>
          <cell r="H130">
            <v>0</v>
          </cell>
          <cell r="I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1</v>
          </cell>
          <cell r="Q130">
            <v>1958</v>
          </cell>
          <cell r="R130">
            <v>1</v>
          </cell>
        </row>
        <row r="131">
          <cell r="A131" t="str">
            <v>04.08</v>
          </cell>
          <cell r="B131" t="str">
            <v xml:space="preserve">   OTRAS PARTIDAS</v>
          </cell>
          <cell r="F131">
            <v>1149.76</v>
          </cell>
          <cell r="H131">
            <v>0</v>
          </cell>
          <cell r="I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1149.76</v>
          </cell>
          <cell r="R131">
            <v>1</v>
          </cell>
        </row>
        <row r="132">
          <cell r="A132" t="str">
            <v>04.08.01</v>
          </cell>
          <cell r="B132" t="str">
            <v xml:space="preserve">      Tuberia de Ventillacion Fierro Galvanizado de 2"</v>
          </cell>
          <cell r="C132" t="str">
            <v>pza</v>
          </cell>
          <cell r="D132">
            <v>2</v>
          </cell>
          <cell r="E132">
            <v>39.64</v>
          </cell>
          <cell r="F132">
            <v>79.28</v>
          </cell>
          <cell r="H132">
            <v>0</v>
          </cell>
          <cell r="I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2</v>
          </cell>
          <cell r="Q132">
            <v>79.28</v>
          </cell>
          <cell r="R132">
            <v>1</v>
          </cell>
        </row>
        <row r="133">
          <cell r="A133" t="str">
            <v>04.08.02</v>
          </cell>
          <cell r="B133" t="str">
            <v xml:space="preserve">      Tapa Metalica Sanitaria 0.65*0.65 m. con Bisagra y Candado</v>
          </cell>
          <cell r="C133" t="str">
            <v>u</v>
          </cell>
          <cell r="D133">
            <v>2</v>
          </cell>
          <cell r="E133">
            <v>206.24</v>
          </cell>
          <cell r="F133">
            <v>412.48</v>
          </cell>
          <cell r="H133">
            <v>0</v>
          </cell>
          <cell r="I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2</v>
          </cell>
          <cell r="Q133">
            <v>412.48</v>
          </cell>
          <cell r="R133">
            <v>1</v>
          </cell>
        </row>
        <row r="134">
          <cell r="A134" t="str">
            <v>04.08.03</v>
          </cell>
          <cell r="B134" t="str">
            <v xml:space="preserve">      Escalera Metalica Tipo Gato de Fierro Galvanizado de 2"</v>
          </cell>
          <cell r="C134" t="str">
            <v>u</v>
          </cell>
          <cell r="D134">
            <v>2</v>
          </cell>
          <cell r="E134">
            <v>329</v>
          </cell>
          <cell r="F134">
            <v>658</v>
          </cell>
          <cell r="H134">
            <v>0</v>
          </cell>
          <cell r="I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2</v>
          </cell>
          <cell r="Q134">
            <v>658</v>
          </cell>
          <cell r="R134">
            <v>1</v>
          </cell>
        </row>
        <row r="135">
          <cell r="A135" t="str">
            <v>05</v>
          </cell>
          <cell r="B135" t="str">
            <v>CASETA DE VALVULAS</v>
          </cell>
          <cell r="F135">
            <v>3489.35</v>
          </cell>
          <cell r="H135">
            <v>0</v>
          </cell>
          <cell r="I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3489.35</v>
          </cell>
          <cell r="R135">
            <v>1</v>
          </cell>
        </row>
        <row r="136">
          <cell r="A136" t="str">
            <v>05.01</v>
          </cell>
          <cell r="B136" t="str">
            <v xml:space="preserve">   TRABAJOS PRELIMINARES</v>
          </cell>
          <cell r="F136">
            <v>2.73</v>
          </cell>
          <cell r="H136">
            <v>0</v>
          </cell>
          <cell r="I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2.73</v>
          </cell>
          <cell r="R136">
            <v>1</v>
          </cell>
        </row>
        <row r="137">
          <cell r="A137" t="str">
            <v>05.01.01</v>
          </cell>
          <cell r="B137" t="str">
            <v xml:space="preserve">      Limpieza de terreno manual</v>
          </cell>
          <cell r="C137" t="str">
            <v>m2</v>
          </cell>
          <cell r="D137">
            <v>0.81</v>
          </cell>
          <cell r="E137">
            <v>1.82</v>
          </cell>
          <cell r="F137">
            <v>1.47</v>
          </cell>
          <cell r="H137">
            <v>0</v>
          </cell>
          <cell r="I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0.81</v>
          </cell>
          <cell r="Q137">
            <v>1.47</v>
          </cell>
          <cell r="R137">
            <v>1</v>
          </cell>
        </row>
        <row r="138">
          <cell r="A138" t="str">
            <v>05.01.02</v>
          </cell>
          <cell r="B138" t="str">
            <v xml:space="preserve">      Trazo y replanteo</v>
          </cell>
          <cell r="C138" t="str">
            <v>m2</v>
          </cell>
          <cell r="D138">
            <v>0.81</v>
          </cell>
          <cell r="E138">
            <v>1.55</v>
          </cell>
          <cell r="F138">
            <v>1.26</v>
          </cell>
          <cell r="H138">
            <v>0</v>
          </cell>
          <cell r="I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0.81</v>
          </cell>
          <cell r="Q138">
            <v>1.26</v>
          </cell>
          <cell r="R138">
            <v>1</v>
          </cell>
        </row>
        <row r="139">
          <cell r="A139" t="str">
            <v>05.02</v>
          </cell>
          <cell r="B139" t="str">
            <v xml:space="preserve">   MOVIMIENTO DE TIERRAS</v>
          </cell>
          <cell r="F139">
            <v>58.33</v>
          </cell>
          <cell r="H139">
            <v>0</v>
          </cell>
          <cell r="I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58.33</v>
          </cell>
          <cell r="R139">
            <v>1</v>
          </cell>
        </row>
        <row r="140">
          <cell r="A140" t="str">
            <v>05.02.01</v>
          </cell>
          <cell r="B140" t="str">
            <v xml:space="preserve">      Excavacion en Terreno Rocoso</v>
          </cell>
          <cell r="C140" t="str">
            <v>m3</v>
          </cell>
          <cell r="D140">
            <v>0.41</v>
          </cell>
          <cell r="E140">
            <v>142.27000000000001</v>
          </cell>
          <cell r="F140">
            <v>58.33</v>
          </cell>
          <cell r="H140">
            <v>0</v>
          </cell>
          <cell r="I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0.41</v>
          </cell>
          <cell r="Q140">
            <v>58.33</v>
          </cell>
          <cell r="R140">
            <v>1</v>
          </cell>
        </row>
        <row r="141">
          <cell r="A141" t="str">
            <v>05.03</v>
          </cell>
          <cell r="B141" t="str">
            <v xml:space="preserve">   CONCRETO SIMPLE</v>
          </cell>
          <cell r="F141">
            <v>27.42</v>
          </cell>
          <cell r="H141">
            <v>0</v>
          </cell>
          <cell r="I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27.42</v>
          </cell>
          <cell r="R141">
            <v>1</v>
          </cell>
        </row>
        <row r="142">
          <cell r="A142" t="str">
            <v>05.03.01</v>
          </cell>
          <cell r="B142" t="str">
            <v xml:space="preserve">      Concreto Para Solados e=0.10 m., C:H, 1:12</v>
          </cell>
          <cell r="C142" t="str">
            <v>m2</v>
          </cell>
          <cell r="D142">
            <v>0.81</v>
          </cell>
          <cell r="E142">
            <v>33.85</v>
          </cell>
          <cell r="F142">
            <v>27.42</v>
          </cell>
          <cell r="H142">
            <v>0</v>
          </cell>
          <cell r="I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0.81</v>
          </cell>
          <cell r="Q142">
            <v>27.42</v>
          </cell>
          <cell r="R142">
            <v>1</v>
          </cell>
        </row>
        <row r="143">
          <cell r="A143" t="str">
            <v>05.04</v>
          </cell>
          <cell r="B143" t="str">
            <v xml:space="preserve">   CONCRETO ARMADO</v>
          </cell>
          <cell r="F143">
            <v>469.99</v>
          </cell>
          <cell r="H143">
            <v>0</v>
          </cell>
          <cell r="I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469.99</v>
          </cell>
          <cell r="R143">
            <v>1</v>
          </cell>
        </row>
        <row r="144">
          <cell r="A144" t="str">
            <v>05.04.01</v>
          </cell>
          <cell r="B144" t="str">
            <v xml:space="preserve">      LOSA FONDO</v>
          </cell>
          <cell r="F144">
            <v>78.650000000000006</v>
          </cell>
          <cell r="H144">
            <v>0</v>
          </cell>
          <cell r="I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78.650000000000006</v>
          </cell>
          <cell r="R144">
            <v>1</v>
          </cell>
        </row>
        <row r="145">
          <cell r="A145" t="str">
            <v>05.04.01.01</v>
          </cell>
          <cell r="B145" t="str">
            <v xml:space="preserve">         Habilitacion Acero fy=4200 kg/cm2 Grado 60</v>
          </cell>
          <cell r="C145" t="str">
            <v>kg</v>
          </cell>
          <cell r="D145">
            <v>8</v>
          </cell>
          <cell r="E145">
            <v>5.07</v>
          </cell>
          <cell r="F145">
            <v>40.56</v>
          </cell>
          <cell r="H145">
            <v>0</v>
          </cell>
          <cell r="I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8</v>
          </cell>
          <cell r="Q145">
            <v>40.56</v>
          </cell>
          <cell r="R145">
            <v>1</v>
          </cell>
        </row>
        <row r="146">
          <cell r="A146" t="str">
            <v>05.04.01.02</v>
          </cell>
          <cell r="B146" t="str">
            <v xml:space="preserve">         Colocacion de Armadura de Acero fy=4200 kg/cm2 Grado 60</v>
          </cell>
          <cell r="C146" t="str">
            <v>kg</v>
          </cell>
          <cell r="D146">
            <v>8</v>
          </cell>
          <cell r="E146">
            <v>0.89</v>
          </cell>
          <cell r="F146">
            <v>7.12</v>
          </cell>
          <cell r="H146">
            <v>0</v>
          </cell>
          <cell r="I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8</v>
          </cell>
          <cell r="Q146">
            <v>7.12</v>
          </cell>
          <cell r="R146">
            <v>1</v>
          </cell>
        </row>
        <row r="147">
          <cell r="A147" t="str">
            <v>05.04.01.03</v>
          </cell>
          <cell r="B147" t="str">
            <v xml:space="preserve">         Concreto Loza Fondo f'c=210 Kg/cm2</v>
          </cell>
          <cell r="C147" t="str">
            <v>m3</v>
          </cell>
          <cell r="D147">
            <v>0.08</v>
          </cell>
          <cell r="E147">
            <v>387.1</v>
          </cell>
          <cell r="F147">
            <v>30.97</v>
          </cell>
          <cell r="H147">
            <v>0</v>
          </cell>
          <cell r="I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0.08</v>
          </cell>
          <cell r="Q147">
            <v>30.97</v>
          </cell>
          <cell r="R147">
            <v>1</v>
          </cell>
        </row>
        <row r="148">
          <cell r="A148" t="str">
            <v>05.04.02</v>
          </cell>
          <cell r="B148" t="str">
            <v xml:space="preserve">      MUROS</v>
          </cell>
          <cell r="F148">
            <v>291.45</v>
          </cell>
          <cell r="H148">
            <v>0</v>
          </cell>
          <cell r="I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291.45</v>
          </cell>
          <cell r="R148">
            <v>1</v>
          </cell>
        </row>
        <row r="149">
          <cell r="A149" t="str">
            <v>05.04.02.01</v>
          </cell>
          <cell r="B149" t="str">
            <v xml:space="preserve">         Habilitacion Acero fy=4200 kg/cm2 Grado 60</v>
          </cell>
          <cell r="C149" t="str">
            <v>kg</v>
          </cell>
          <cell r="D149">
            <v>22</v>
          </cell>
          <cell r="E149">
            <v>5.07</v>
          </cell>
          <cell r="F149">
            <v>111.54</v>
          </cell>
          <cell r="H149">
            <v>0</v>
          </cell>
          <cell r="I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22</v>
          </cell>
          <cell r="Q149">
            <v>111.54</v>
          </cell>
          <cell r="R149">
            <v>1</v>
          </cell>
        </row>
        <row r="150">
          <cell r="A150" t="str">
            <v>05.04.02.02</v>
          </cell>
          <cell r="B150" t="str">
            <v xml:space="preserve">         Habilitacion de Encofrado de Muros de Sostenimiento (Dos Caras)</v>
          </cell>
          <cell r="C150" t="str">
            <v>m2</v>
          </cell>
          <cell r="D150">
            <v>2.8</v>
          </cell>
          <cell r="E150">
            <v>12.48</v>
          </cell>
          <cell r="F150">
            <v>34.94</v>
          </cell>
          <cell r="H150">
            <v>0</v>
          </cell>
          <cell r="I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2.8</v>
          </cell>
          <cell r="Q150">
            <v>34.94</v>
          </cell>
          <cell r="R150">
            <v>1</v>
          </cell>
        </row>
        <row r="151">
          <cell r="A151" t="str">
            <v>05.04.02.03</v>
          </cell>
          <cell r="B151" t="str">
            <v xml:space="preserve">         Colocacion de Armadura de Acero fy=4200 kg/cm2 Grado 60</v>
          </cell>
          <cell r="C151" t="str">
            <v>kg</v>
          </cell>
          <cell r="D151">
            <v>22</v>
          </cell>
          <cell r="E151">
            <v>0.89</v>
          </cell>
          <cell r="F151">
            <v>19.579999999999998</v>
          </cell>
          <cell r="H151">
            <v>0</v>
          </cell>
          <cell r="I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22</v>
          </cell>
          <cell r="Q151">
            <v>19.579999999999998</v>
          </cell>
          <cell r="R151">
            <v>1</v>
          </cell>
        </row>
        <row r="152">
          <cell r="A152" t="str">
            <v>05.04.02.04</v>
          </cell>
          <cell r="B152" t="str">
            <v xml:space="preserve">         Encofrado de Muros de Sostenimiento (Dos Caras)</v>
          </cell>
          <cell r="C152" t="str">
            <v>m2</v>
          </cell>
          <cell r="D152">
            <v>2.8</v>
          </cell>
          <cell r="E152">
            <v>24.56</v>
          </cell>
          <cell r="F152">
            <v>68.77</v>
          </cell>
          <cell r="H152">
            <v>0</v>
          </cell>
          <cell r="I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2.8</v>
          </cell>
          <cell r="Q152">
            <v>68.77</v>
          </cell>
          <cell r="R152">
            <v>1</v>
          </cell>
        </row>
        <row r="153">
          <cell r="A153" t="str">
            <v>05.04.02.05</v>
          </cell>
          <cell r="B153" t="str">
            <v xml:space="preserve">         Concreto en Muros f'c=210 Kg/cm2</v>
          </cell>
          <cell r="C153" t="str">
            <v>m3</v>
          </cell>
          <cell r="D153">
            <v>0.11</v>
          </cell>
          <cell r="E153">
            <v>385.61</v>
          </cell>
          <cell r="F153">
            <v>42.42</v>
          </cell>
          <cell r="H153">
            <v>0</v>
          </cell>
          <cell r="I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0.11</v>
          </cell>
          <cell r="Q153">
            <v>42.42</v>
          </cell>
          <cell r="R153">
            <v>1</v>
          </cell>
        </row>
        <row r="154">
          <cell r="A154" t="str">
            <v>05.04.02.06</v>
          </cell>
          <cell r="B154" t="str">
            <v xml:space="preserve">         Desencofrado de Muros de Sostenimiento (Dos Caras)</v>
          </cell>
          <cell r="C154" t="str">
            <v>m2</v>
          </cell>
          <cell r="D154">
            <v>2.8</v>
          </cell>
          <cell r="E154">
            <v>5.07</v>
          </cell>
          <cell r="F154">
            <v>14.2</v>
          </cell>
          <cell r="H154">
            <v>0</v>
          </cell>
          <cell r="I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2.8</v>
          </cell>
          <cell r="Q154">
            <v>14.2</v>
          </cell>
          <cell r="R154">
            <v>1</v>
          </cell>
        </row>
        <row r="155">
          <cell r="A155" t="str">
            <v>05.04.03</v>
          </cell>
          <cell r="B155" t="str">
            <v xml:space="preserve">      LOSA TECHO</v>
          </cell>
          <cell r="F155">
            <v>99.89</v>
          </cell>
          <cell r="H155">
            <v>0</v>
          </cell>
          <cell r="I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99.89</v>
          </cell>
          <cell r="R155">
            <v>1</v>
          </cell>
        </row>
        <row r="156">
          <cell r="A156" t="str">
            <v>05.04.03.01</v>
          </cell>
          <cell r="B156" t="str">
            <v xml:space="preserve">         Habilitacion Acero fy=4200 kg/cm2 Grado 60</v>
          </cell>
          <cell r="C156" t="str">
            <v>kg</v>
          </cell>
          <cell r="D156">
            <v>7.48</v>
          </cell>
          <cell r="E156">
            <v>5.07</v>
          </cell>
          <cell r="F156">
            <v>37.92</v>
          </cell>
          <cell r="H156">
            <v>0</v>
          </cell>
          <cell r="I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7.48</v>
          </cell>
          <cell r="Q156">
            <v>37.92</v>
          </cell>
          <cell r="R156">
            <v>1</v>
          </cell>
        </row>
        <row r="157">
          <cell r="A157" t="str">
            <v>05.04.03.02</v>
          </cell>
          <cell r="B157" t="str">
            <v xml:space="preserve">         Habilitacion de Encofrado en Losa Tapa</v>
          </cell>
          <cell r="C157" t="str">
            <v>m2</v>
          </cell>
          <cell r="D157">
            <v>0.81</v>
          </cell>
          <cell r="E157">
            <v>26.57</v>
          </cell>
          <cell r="F157">
            <v>21.52</v>
          </cell>
          <cell r="H157">
            <v>0</v>
          </cell>
          <cell r="I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0.81</v>
          </cell>
          <cell r="Q157">
            <v>21.52</v>
          </cell>
          <cell r="R157">
            <v>1</v>
          </cell>
        </row>
        <row r="158">
          <cell r="A158" t="str">
            <v>05.04.03.03</v>
          </cell>
          <cell r="B158" t="str">
            <v xml:space="preserve">         Colocacion de Armadura de Acero fy=4200 kg/cm2 Grado 60</v>
          </cell>
          <cell r="C158" t="str">
            <v>kg</v>
          </cell>
          <cell r="D158">
            <v>7.48</v>
          </cell>
          <cell r="E158">
            <v>0.89</v>
          </cell>
          <cell r="F158">
            <v>6.66</v>
          </cell>
          <cell r="H158">
            <v>0</v>
          </cell>
          <cell r="I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7.48</v>
          </cell>
          <cell r="Q158">
            <v>6.66</v>
          </cell>
          <cell r="R158">
            <v>1</v>
          </cell>
        </row>
        <row r="159">
          <cell r="A159" t="str">
            <v>05.04.03.04</v>
          </cell>
          <cell r="B159" t="str">
            <v xml:space="preserve">         Encofrado en Losa Tapa</v>
          </cell>
          <cell r="C159" t="str">
            <v>m2</v>
          </cell>
          <cell r="D159">
            <v>0.81</v>
          </cell>
          <cell r="E159">
            <v>11.09</v>
          </cell>
          <cell r="F159">
            <v>8.98</v>
          </cell>
          <cell r="H159">
            <v>0</v>
          </cell>
          <cell r="I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0.81</v>
          </cell>
          <cell r="Q159">
            <v>8.98</v>
          </cell>
          <cell r="R159">
            <v>1</v>
          </cell>
        </row>
        <row r="160">
          <cell r="A160" t="str">
            <v>05.04.03.05</v>
          </cell>
          <cell r="B160" t="str">
            <v xml:space="preserve">         Concreto en Losa Tapa f'c=210 Kg/cm2</v>
          </cell>
          <cell r="C160" t="str">
            <v>m3</v>
          </cell>
          <cell r="D160">
            <v>0.06</v>
          </cell>
          <cell r="E160">
            <v>352.74</v>
          </cell>
          <cell r="F160">
            <v>21.16</v>
          </cell>
          <cell r="H160">
            <v>0</v>
          </cell>
          <cell r="I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0.06</v>
          </cell>
          <cell r="Q160">
            <v>21.16</v>
          </cell>
          <cell r="R160">
            <v>1</v>
          </cell>
        </row>
        <row r="161">
          <cell r="A161" t="str">
            <v>05.04.03.06</v>
          </cell>
          <cell r="B161" t="str">
            <v xml:space="preserve">         Desencofrado en Losa Tapa</v>
          </cell>
          <cell r="C161" t="str">
            <v>m2</v>
          </cell>
          <cell r="D161">
            <v>0.81</v>
          </cell>
          <cell r="E161">
            <v>4.5</v>
          </cell>
          <cell r="F161">
            <v>3.65</v>
          </cell>
          <cell r="H161">
            <v>0</v>
          </cell>
          <cell r="I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0.81</v>
          </cell>
          <cell r="Q161">
            <v>3.65</v>
          </cell>
          <cell r="R161">
            <v>1</v>
          </cell>
        </row>
        <row r="162">
          <cell r="A162" t="str">
            <v>05.05</v>
          </cell>
          <cell r="B162" t="str">
            <v xml:space="preserve">   TARRAJEOS</v>
          </cell>
          <cell r="F162">
            <v>174.88</v>
          </cell>
          <cell r="H162">
            <v>0</v>
          </cell>
          <cell r="I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174.88</v>
          </cell>
          <cell r="R162">
            <v>1</v>
          </cell>
        </row>
        <row r="163">
          <cell r="A163" t="str">
            <v>05.05.01</v>
          </cell>
          <cell r="B163" t="str">
            <v xml:space="preserve">      Tarraje con Impermeabilizante Mezcla 1:1, e=1.5 cm.</v>
          </cell>
          <cell r="C163" t="str">
            <v>m2</v>
          </cell>
          <cell r="D163">
            <v>2.8</v>
          </cell>
          <cell r="E163">
            <v>28.8</v>
          </cell>
          <cell r="F163">
            <v>80.64</v>
          </cell>
          <cell r="H163">
            <v>0</v>
          </cell>
          <cell r="I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2.8</v>
          </cell>
          <cell r="Q163">
            <v>80.64</v>
          </cell>
          <cell r="R163">
            <v>1</v>
          </cell>
        </row>
        <row r="164">
          <cell r="A164" t="str">
            <v>05.05.02</v>
          </cell>
          <cell r="B164" t="str">
            <v xml:space="preserve">      Puñeteo Previo Para Tarrajeo en Exteriores, Espesor 1.5 cm., Mezcla 1:5 </v>
          </cell>
          <cell r="C164" t="str">
            <v>m2</v>
          </cell>
          <cell r="D164">
            <v>4</v>
          </cell>
          <cell r="E164">
            <v>6.94</v>
          </cell>
          <cell r="F164">
            <v>27.76</v>
          </cell>
          <cell r="H164">
            <v>0</v>
          </cell>
          <cell r="I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4</v>
          </cell>
          <cell r="Q164">
            <v>27.76</v>
          </cell>
          <cell r="R164">
            <v>1</v>
          </cell>
        </row>
        <row r="165">
          <cell r="A165" t="str">
            <v>05.05.03</v>
          </cell>
          <cell r="B165" t="str">
            <v xml:space="preserve">      Tarrajeo en Exteriores, Espesor 1.5 cm., Mezcla 1:5 </v>
          </cell>
          <cell r="C165" t="str">
            <v>m2</v>
          </cell>
          <cell r="D165">
            <v>4</v>
          </cell>
          <cell r="E165">
            <v>16.62</v>
          </cell>
          <cell r="F165">
            <v>66.48</v>
          </cell>
          <cell r="H165">
            <v>0</v>
          </cell>
          <cell r="I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4</v>
          </cell>
          <cell r="Q165">
            <v>66.48</v>
          </cell>
          <cell r="R165">
            <v>1</v>
          </cell>
        </row>
        <row r="166">
          <cell r="A166" t="str">
            <v>05.06</v>
          </cell>
          <cell r="B166" t="str">
            <v xml:space="preserve">   PINTURA</v>
          </cell>
          <cell r="F166">
            <v>35.36</v>
          </cell>
          <cell r="H166">
            <v>0</v>
          </cell>
          <cell r="I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35.36</v>
          </cell>
          <cell r="R166">
            <v>1</v>
          </cell>
        </row>
        <row r="167">
          <cell r="A167" t="str">
            <v>05.06.01</v>
          </cell>
          <cell r="B167" t="str">
            <v xml:space="preserve">      Pintura Latex en exteriores</v>
          </cell>
          <cell r="C167" t="str">
            <v>m2</v>
          </cell>
          <cell r="D167">
            <v>4.1399999999999997</v>
          </cell>
          <cell r="E167">
            <v>8.5399999999999991</v>
          </cell>
          <cell r="F167">
            <v>35.36</v>
          </cell>
          <cell r="H167">
            <v>0</v>
          </cell>
          <cell r="I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4.1399999999999997</v>
          </cell>
          <cell r="Q167">
            <v>35.36</v>
          </cell>
          <cell r="R167">
            <v>1</v>
          </cell>
        </row>
        <row r="168">
          <cell r="A168" t="str">
            <v>05.07</v>
          </cell>
          <cell r="B168" t="str">
            <v xml:space="preserve">   VALVULAS Y ACCESORIOS</v>
          </cell>
          <cell r="F168">
            <v>2720.64</v>
          </cell>
          <cell r="H168">
            <v>0</v>
          </cell>
          <cell r="I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2720.64</v>
          </cell>
          <cell r="R168">
            <v>1</v>
          </cell>
        </row>
        <row r="169">
          <cell r="A169" t="str">
            <v>05.07.01</v>
          </cell>
          <cell r="B169" t="str">
            <v xml:space="preserve">      Accesorios de Entrada Caseta valvulas de 2"</v>
          </cell>
          <cell r="C169" t="str">
            <v>glb</v>
          </cell>
          <cell r="D169">
            <v>2</v>
          </cell>
          <cell r="E169">
            <v>177</v>
          </cell>
          <cell r="F169">
            <v>354</v>
          </cell>
          <cell r="H169">
            <v>0</v>
          </cell>
          <cell r="I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2</v>
          </cell>
          <cell r="Q169">
            <v>354</v>
          </cell>
          <cell r="R169">
            <v>1</v>
          </cell>
        </row>
        <row r="170">
          <cell r="A170" t="str">
            <v>05.07.02</v>
          </cell>
          <cell r="B170" t="str">
            <v xml:space="preserve">      Accesorios de Salida Caseta valvulas de 2"</v>
          </cell>
          <cell r="C170" t="str">
            <v>glb</v>
          </cell>
          <cell r="D170">
            <v>2</v>
          </cell>
          <cell r="E170">
            <v>676</v>
          </cell>
          <cell r="F170">
            <v>1352</v>
          </cell>
          <cell r="H170">
            <v>0</v>
          </cell>
          <cell r="I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2</v>
          </cell>
          <cell r="Q170">
            <v>1352</v>
          </cell>
          <cell r="R170">
            <v>1</v>
          </cell>
        </row>
        <row r="171">
          <cell r="A171" t="str">
            <v>05.07.03</v>
          </cell>
          <cell r="B171" t="str">
            <v xml:space="preserve">      Accesorios de Limpieza y Rebose Caseta de Valvulas de 2"</v>
          </cell>
          <cell r="C171" t="str">
            <v>glb</v>
          </cell>
          <cell r="D171">
            <v>2</v>
          </cell>
          <cell r="E171">
            <v>242</v>
          </cell>
          <cell r="F171">
            <v>484</v>
          </cell>
          <cell r="H171">
            <v>0</v>
          </cell>
          <cell r="I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2</v>
          </cell>
          <cell r="Q171">
            <v>484</v>
          </cell>
          <cell r="R171">
            <v>1</v>
          </cell>
        </row>
        <row r="172">
          <cell r="A172" t="str">
            <v>05.07.04</v>
          </cell>
          <cell r="B172" t="str">
            <v xml:space="preserve">      Colocacion de Accesorios</v>
          </cell>
          <cell r="C172" t="str">
            <v>u</v>
          </cell>
          <cell r="D172">
            <v>66</v>
          </cell>
          <cell r="E172">
            <v>8.0399999999999991</v>
          </cell>
          <cell r="F172">
            <v>530.64</v>
          </cell>
          <cell r="H172">
            <v>0</v>
          </cell>
          <cell r="I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66</v>
          </cell>
          <cell r="Q172">
            <v>530.64</v>
          </cell>
          <cell r="R172">
            <v>1</v>
          </cell>
        </row>
        <row r="173">
          <cell r="A173" t="str">
            <v>06</v>
          </cell>
          <cell r="B173" t="str">
            <v>LINEA DE ADUCCION Y DISTRIBUCION</v>
          </cell>
          <cell r="F173">
            <v>3964.44</v>
          </cell>
          <cell r="H173">
            <v>0</v>
          </cell>
          <cell r="I173">
            <v>0</v>
          </cell>
          <cell r="K173">
            <v>113.85000000000001</v>
          </cell>
          <cell r="L173">
            <v>2.8717801253140419E-2</v>
          </cell>
          <cell r="M173">
            <v>0</v>
          </cell>
          <cell r="N173">
            <v>113.85000000000001</v>
          </cell>
          <cell r="O173">
            <v>2.8717801253140419E-2</v>
          </cell>
          <cell r="P173">
            <v>0</v>
          </cell>
          <cell r="Q173">
            <v>3850.59</v>
          </cell>
          <cell r="R173">
            <v>0.97128219874685962</v>
          </cell>
        </row>
        <row r="174">
          <cell r="A174" t="str">
            <v>06.01</v>
          </cell>
          <cell r="B174" t="str">
            <v xml:space="preserve">   TRABAJOS PRELIMINARES</v>
          </cell>
          <cell r="F174">
            <v>113.85000000000001</v>
          </cell>
          <cell r="H174">
            <v>0</v>
          </cell>
          <cell r="I174">
            <v>0</v>
          </cell>
          <cell r="K174">
            <v>113.85000000000001</v>
          </cell>
          <cell r="L174">
            <v>1</v>
          </cell>
          <cell r="M174">
            <v>0</v>
          </cell>
          <cell r="N174">
            <v>113.85000000000001</v>
          </cell>
          <cell r="O174">
            <v>1</v>
          </cell>
          <cell r="P174">
            <v>0</v>
          </cell>
          <cell r="Q174">
            <v>0</v>
          </cell>
          <cell r="R174">
            <v>0</v>
          </cell>
        </row>
        <row r="175">
          <cell r="A175" t="str">
            <v>06.01.01</v>
          </cell>
          <cell r="B175" t="str">
            <v xml:space="preserve">      Limpieza de terreno manual</v>
          </cell>
          <cell r="C175" t="str">
            <v>m2</v>
          </cell>
          <cell r="D175">
            <v>45</v>
          </cell>
          <cell r="E175">
            <v>1.82</v>
          </cell>
          <cell r="F175">
            <v>81.900000000000006</v>
          </cell>
          <cell r="H175">
            <v>0</v>
          </cell>
          <cell r="I175">
            <v>0</v>
          </cell>
          <cell r="J175">
            <v>45</v>
          </cell>
          <cell r="K175">
            <v>81.900000000000006</v>
          </cell>
          <cell r="L175">
            <v>1</v>
          </cell>
          <cell r="M175">
            <v>45</v>
          </cell>
          <cell r="N175">
            <v>81.900000000000006</v>
          </cell>
          <cell r="O175">
            <v>1</v>
          </cell>
          <cell r="P175">
            <v>0</v>
          </cell>
          <cell r="Q175">
            <v>0</v>
          </cell>
          <cell r="R175">
            <v>0</v>
          </cell>
        </row>
        <row r="176">
          <cell r="A176" t="str">
            <v>06.01.02</v>
          </cell>
          <cell r="B176" t="str">
            <v xml:space="preserve">      Trazo y Replanteo en Zanjas</v>
          </cell>
          <cell r="C176" t="str">
            <v>m2</v>
          </cell>
          <cell r="D176">
            <v>45</v>
          </cell>
          <cell r="E176">
            <v>0.71</v>
          </cell>
          <cell r="F176">
            <v>31.95</v>
          </cell>
          <cell r="H176">
            <v>0</v>
          </cell>
          <cell r="I176">
            <v>0</v>
          </cell>
          <cell r="J176">
            <v>45</v>
          </cell>
          <cell r="K176">
            <v>31.95</v>
          </cell>
          <cell r="L176">
            <v>1</v>
          </cell>
          <cell r="M176">
            <v>45</v>
          </cell>
          <cell r="N176">
            <v>31.95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</row>
        <row r="177">
          <cell r="A177" t="str">
            <v>06.02</v>
          </cell>
          <cell r="B177" t="str">
            <v xml:space="preserve">   MOVIMIENTO DE TIERRAS</v>
          </cell>
          <cell r="F177">
            <v>796.01</v>
          </cell>
          <cell r="H177">
            <v>0</v>
          </cell>
          <cell r="I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796.01</v>
          </cell>
          <cell r="R177">
            <v>1</v>
          </cell>
        </row>
        <row r="178">
          <cell r="A178" t="str">
            <v>06.02.01</v>
          </cell>
          <cell r="B178" t="str">
            <v xml:space="preserve">      Excavacion de Zanjas en Terreno Roca Suelta</v>
          </cell>
          <cell r="C178" t="str">
            <v>m3</v>
          </cell>
          <cell r="D178">
            <v>14.76</v>
          </cell>
          <cell r="E178">
            <v>26.38</v>
          </cell>
          <cell r="F178">
            <v>389.37</v>
          </cell>
          <cell r="H178">
            <v>0</v>
          </cell>
          <cell r="I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14.76</v>
          </cell>
          <cell r="Q178">
            <v>389.37</v>
          </cell>
          <cell r="R178">
            <v>1</v>
          </cell>
        </row>
        <row r="179">
          <cell r="A179" t="str">
            <v>06.02.02</v>
          </cell>
          <cell r="B179" t="str">
            <v xml:space="preserve">      Excavacion de Zanjas en Roca Fija A=0.50m, H=0.90m</v>
          </cell>
          <cell r="C179" t="str">
            <v>m</v>
          </cell>
          <cell r="D179">
            <v>1.44</v>
          </cell>
          <cell r="E179">
            <v>71.14</v>
          </cell>
          <cell r="F179">
            <v>102.44</v>
          </cell>
          <cell r="H179">
            <v>0</v>
          </cell>
          <cell r="I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1.44</v>
          </cell>
          <cell r="Q179">
            <v>102.44</v>
          </cell>
          <cell r="R179">
            <v>1</v>
          </cell>
        </row>
        <row r="180">
          <cell r="A180" t="str">
            <v>06.02.03</v>
          </cell>
          <cell r="B180" t="str">
            <v xml:space="preserve">      Refine y Nivelacion en Terreno Rocoso</v>
          </cell>
          <cell r="C180" t="str">
            <v>m</v>
          </cell>
          <cell r="D180">
            <v>45</v>
          </cell>
          <cell r="E180">
            <v>0.69</v>
          </cell>
          <cell r="F180">
            <v>31.05</v>
          </cell>
          <cell r="H180">
            <v>0</v>
          </cell>
          <cell r="I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45</v>
          </cell>
          <cell r="Q180">
            <v>31.05</v>
          </cell>
          <cell r="R180">
            <v>1</v>
          </cell>
        </row>
        <row r="181">
          <cell r="A181" t="str">
            <v>06.02.04</v>
          </cell>
          <cell r="B181" t="str">
            <v xml:space="preserve">      Cama de Apoyo (Con Material de Prestamo)</v>
          </cell>
          <cell r="C181" t="str">
            <v>m</v>
          </cell>
          <cell r="D181">
            <v>45</v>
          </cell>
          <cell r="E181">
            <v>2.65</v>
          </cell>
          <cell r="F181">
            <v>119.25</v>
          </cell>
          <cell r="H181">
            <v>0</v>
          </cell>
          <cell r="I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45</v>
          </cell>
          <cell r="Q181">
            <v>119.25</v>
          </cell>
          <cell r="R181">
            <v>1</v>
          </cell>
        </row>
        <row r="182">
          <cell r="A182" t="str">
            <v>06.02.05</v>
          </cell>
          <cell r="B182" t="str">
            <v xml:space="preserve">      Relleno Compactado Manual de Zanjas</v>
          </cell>
          <cell r="C182" t="str">
            <v>m</v>
          </cell>
          <cell r="D182">
            <v>45</v>
          </cell>
          <cell r="E182">
            <v>3.42</v>
          </cell>
          <cell r="F182">
            <v>153.9</v>
          </cell>
          <cell r="H182">
            <v>0</v>
          </cell>
          <cell r="I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45</v>
          </cell>
          <cell r="Q182">
            <v>153.9</v>
          </cell>
          <cell r="R182">
            <v>1</v>
          </cell>
        </row>
        <row r="183">
          <cell r="A183" t="str">
            <v>06.03</v>
          </cell>
          <cell r="B183" t="str">
            <v xml:space="preserve">   SUMINISTRO E INSTALACION DE TUBERIA </v>
          </cell>
          <cell r="F183">
            <v>3054.58</v>
          </cell>
          <cell r="H183">
            <v>0</v>
          </cell>
          <cell r="I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3054.58</v>
          </cell>
          <cell r="R183">
            <v>1</v>
          </cell>
        </row>
        <row r="184">
          <cell r="A184" t="str">
            <v>06.03.01</v>
          </cell>
          <cell r="B184" t="str">
            <v xml:space="preserve">      Tuberia PVC SAP de Agua Fria 1"</v>
          </cell>
          <cell r="C184" t="str">
            <v>m</v>
          </cell>
          <cell r="D184">
            <v>15</v>
          </cell>
          <cell r="E184">
            <v>4.0999999999999996</v>
          </cell>
          <cell r="F184">
            <v>61.5</v>
          </cell>
          <cell r="H184">
            <v>0</v>
          </cell>
          <cell r="I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15</v>
          </cell>
          <cell r="Q184">
            <v>61.5</v>
          </cell>
          <cell r="R184">
            <v>1</v>
          </cell>
        </row>
        <row r="185">
          <cell r="A185" t="str">
            <v>06.03.02</v>
          </cell>
          <cell r="B185" t="str">
            <v xml:space="preserve">      Tuberia CPVC de 1" para Agua Caliente</v>
          </cell>
          <cell r="C185" t="str">
            <v>m</v>
          </cell>
          <cell r="D185">
            <v>21</v>
          </cell>
          <cell r="E185">
            <v>27.12</v>
          </cell>
          <cell r="F185">
            <v>569.52</v>
          </cell>
          <cell r="H185">
            <v>0</v>
          </cell>
          <cell r="I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21</v>
          </cell>
          <cell r="Q185">
            <v>569.52</v>
          </cell>
          <cell r="R185">
            <v>1</v>
          </cell>
        </row>
        <row r="186">
          <cell r="A186" t="str">
            <v>06.03.03</v>
          </cell>
          <cell r="B186" t="str">
            <v xml:space="preserve">      Tuberia CPVC de 2" para Agua Caliente</v>
          </cell>
          <cell r="C186" t="str">
            <v>m</v>
          </cell>
          <cell r="D186">
            <v>35</v>
          </cell>
          <cell r="E186">
            <v>54.42</v>
          </cell>
          <cell r="F186">
            <v>1904.7</v>
          </cell>
          <cell r="H186">
            <v>0</v>
          </cell>
          <cell r="I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35</v>
          </cell>
          <cell r="Q186">
            <v>1904.7</v>
          </cell>
          <cell r="R186">
            <v>1</v>
          </cell>
        </row>
        <row r="187">
          <cell r="A187" t="str">
            <v>06.03.04</v>
          </cell>
          <cell r="B187" t="str">
            <v xml:space="preserve">      Prueba hidraulica de Red de Agua</v>
          </cell>
          <cell r="C187" t="str">
            <v>m</v>
          </cell>
          <cell r="D187">
            <v>71</v>
          </cell>
          <cell r="E187">
            <v>2.21</v>
          </cell>
          <cell r="F187">
            <v>156.91</v>
          </cell>
          <cell r="H187">
            <v>0</v>
          </cell>
          <cell r="I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71</v>
          </cell>
          <cell r="Q187">
            <v>156.91</v>
          </cell>
          <cell r="R187">
            <v>1</v>
          </cell>
        </row>
        <row r="188">
          <cell r="A188" t="str">
            <v>06.03.05</v>
          </cell>
          <cell r="B188" t="str">
            <v xml:space="preserve">      Valvula Compuerta de Bronce Roscada de 1"</v>
          </cell>
          <cell r="C188" t="str">
            <v>u</v>
          </cell>
          <cell r="D188">
            <v>2</v>
          </cell>
          <cell r="E188">
            <v>99.81</v>
          </cell>
          <cell r="F188">
            <v>199.62</v>
          </cell>
          <cell r="H188">
            <v>0</v>
          </cell>
          <cell r="I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2</v>
          </cell>
          <cell r="Q188">
            <v>199.62</v>
          </cell>
          <cell r="R188">
            <v>1</v>
          </cell>
        </row>
        <row r="189">
          <cell r="A189" t="str">
            <v>06.03.06</v>
          </cell>
          <cell r="B189" t="str">
            <v xml:space="preserve">      Valvula Compuerta de Bronce Roscada de 2"</v>
          </cell>
          <cell r="C189" t="str">
            <v>u</v>
          </cell>
          <cell r="D189">
            <v>1</v>
          </cell>
          <cell r="E189">
            <v>162.33000000000001</v>
          </cell>
          <cell r="F189">
            <v>162.33000000000001</v>
          </cell>
          <cell r="H189">
            <v>0</v>
          </cell>
          <cell r="I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1</v>
          </cell>
          <cell r="Q189">
            <v>162.33000000000001</v>
          </cell>
          <cell r="R189">
            <v>1</v>
          </cell>
        </row>
        <row r="190">
          <cell r="A190" t="str">
            <v>07</v>
          </cell>
          <cell r="B190" t="str">
            <v>PISCINA TEMPERADA</v>
          </cell>
          <cell r="F190">
            <v>68804.959999999992</v>
          </cell>
          <cell r="H190">
            <v>15939.230000000001</v>
          </cell>
          <cell r="I190">
            <v>0.23165815371449969</v>
          </cell>
          <cell r="K190">
            <v>4871.3899999999994</v>
          </cell>
          <cell r="L190">
            <v>7.0799983024479624E-2</v>
          </cell>
          <cell r="M190">
            <v>0</v>
          </cell>
          <cell r="N190">
            <v>20810.620000000003</v>
          </cell>
          <cell r="O190">
            <v>0.30245813673897937</v>
          </cell>
          <cell r="P190">
            <v>0</v>
          </cell>
          <cell r="Q190">
            <v>47994.340000000004</v>
          </cell>
          <cell r="R190">
            <v>0.69754186326102086</v>
          </cell>
        </row>
        <row r="191">
          <cell r="A191" t="str">
            <v>07.01</v>
          </cell>
          <cell r="B191" t="str">
            <v xml:space="preserve">   OBRAS PRELIMINARES</v>
          </cell>
          <cell r="F191">
            <v>534.87</v>
          </cell>
          <cell r="H191">
            <v>534.87</v>
          </cell>
          <cell r="I191">
            <v>1</v>
          </cell>
          <cell r="K191">
            <v>0</v>
          </cell>
          <cell r="L191">
            <v>0</v>
          </cell>
          <cell r="M191">
            <v>0</v>
          </cell>
          <cell r="N191">
            <v>534.87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</row>
        <row r="192">
          <cell r="A192" t="str">
            <v>07.01.01</v>
          </cell>
          <cell r="B192" t="str">
            <v xml:space="preserve">      Trazo de Niveles y Replanteo</v>
          </cell>
          <cell r="C192" t="str">
            <v>m2</v>
          </cell>
          <cell r="D192">
            <v>113.32</v>
          </cell>
          <cell r="E192">
            <v>4.72</v>
          </cell>
          <cell r="F192">
            <v>534.87</v>
          </cell>
          <cell r="G192">
            <v>113.32</v>
          </cell>
          <cell r="H192">
            <v>534.87</v>
          </cell>
          <cell r="I192">
            <v>1</v>
          </cell>
          <cell r="K192">
            <v>0</v>
          </cell>
          <cell r="L192">
            <v>0</v>
          </cell>
          <cell r="M192">
            <v>113.32</v>
          </cell>
          <cell r="N192">
            <v>534.87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</row>
        <row r="193">
          <cell r="A193" t="str">
            <v>07.02</v>
          </cell>
          <cell r="B193" t="str">
            <v xml:space="preserve">   OBRAS DE CONCRETO SIMPLE</v>
          </cell>
          <cell r="F193">
            <v>15509.980000000001</v>
          </cell>
          <cell r="H193">
            <v>11277.35</v>
          </cell>
          <cell r="I193">
            <v>0.72710280735371668</v>
          </cell>
          <cell r="K193">
            <v>335.03000000000003</v>
          </cell>
          <cell r="L193">
            <v>2.160093049765377E-2</v>
          </cell>
          <cell r="M193">
            <v>0</v>
          </cell>
          <cell r="N193">
            <v>11612.380000000001</v>
          </cell>
          <cell r="O193">
            <v>0.74870373785137057</v>
          </cell>
          <cell r="P193">
            <v>0</v>
          </cell>
          <cell r="Q193">
            <v>3897.6</v>
          </cell>
          <cell r="R193">
            <v>0.25129626214862943</v>
          </cell>
        </row>
        <row r="194">
          <cell r="A194" t="str">
            <v>07.02.01</v>
          </cell>
          <cell r="B194" t="str">
            <v xml:space="preserve">      MUROS</v>
          </cell>
          <cell r="F194">
            <v>4439.96</v>
          </cell>
          <cell r="H194">
            <v>4104.93</v>
          </cell>
          <cell r="I194">
            <v>0.92454211299200895</v>
          </cell>
          <cell r="K194">
            <v>335.03000000000003</v>
          </cell>
          <cell r="L194">
            <v>7.5457887007991067E-2</v>
          </cell>
          <cell r="M194">
            <v>0</v>
          </cell>
          <cell r="N194">
            <v>4439.96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</row>
        <row r="195">
          <cell r="A195" t="str">
            <v>07.02.01.01</v>
          </cell>
          <cell r="B195" t="str">
            <v xml:space="preserve">         Habilitacion de Encofrado de Muros de Sostenimiento (Dos Caras)</v>
          </cell>
          <cell r="C195" t="str">
            <v>m2</v>
          </cell>
          <cell r="D195">
            <v>19.09</v>
          </cell>
          <cell r="E195">
            <v>12.48</v>
          </cell>
          <cell r="F195">
            <v>238.24</v>
          </cell>
          <cell r="H195">
            <v>0</v>
          </cell>
          <cell r="I195">
            <v>0</v>
          </cell>
          <cell r="J195">
            <v>19.09</v>
          </cell>
          <cell r="K195">
            <v>238.24</v>
          </cell>
          <cell r="L195">
            <v>1</v>
          </cell>
          <cell r="M195">
            <v>19.09</v>
          </cell>
          <cell r="N195">
            <v>238.24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</row>
        <row r="196">
          <cell r="A196" t="str">
            <v>07.02.01.02</v>
          </cell>
          <cell r="B196" t="str">
            <v xml:space="preserve">         Encofrado de Muros de Sostenimiento (Dos Caras)</v>
          </cell>
          <cell r="C196" t="str">
            <v>m2</v>
          </cell>
          <cell r="D196">
            <v>19.09</v>
          </cell>
          <cell r="E196">
            <v>24.56</v>
          </cell>
          <cell r="F196">
            <v>468.85</v>
          </cell>
          <cell r="G196">
            <v>19.09</v>
          </cell>
          <cell r="H196">
            <v>468.85</v>
          </cell>
          <cell r="I196">
            <v>1</v>
          </cell>
          <cell r="K196">
            <v>0</v>
          </cell>
          <cell r="L196">
            <v>0</v>
          </cell>
          <cell r="M196">
            <v>19.09</v>
          </cell>
          <cell r="N196">
            <v>468.85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</row>
        <row r="197">
          <cell r="A197" t="str">
            <v>07.02.01.03</v>
          </cell>
          <cell r="B197" t="str">
            <v xml:space="preserve">         Concreto f'c=210 kg/cm2 en Muro</v>
          </cell>
          <cell r="C197" t="str">
            <v>m3</v>
          </cell>
          <cell r="D197">
            <v>9.5399999999999991</v>
          </cell>
          <cell r="E197">
            <v>381.14</v>
          </cell>
          <cell r="F197">
            <v>3636.08</v>
          </cell>
          <cell r="G197">
            <v>9.5399999999999991</v>
          </cell>
          <cell r="H197">
            <v>3636.08</v>
          </cell>
          <cell r="I197">
            <v>1</v>
          </cell>
          <cell r="K197">
            <v>0</v>
          </cell>
          <cell r="L197">
            <v>0</v>
          </cell>
          <cell r="M197">
            <v>9.5399999999999991</v>
          </cell>
          <cell r="N197">
            <v>3636.08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</row>
        <row r="198">
          <cell r="A198" t="str">
            <v>07.02.01.04</v>
          </cell>
          <cell r="B198" t="str">
            <v xml:space="preserve">         Desencofrado de Muros de Sostenimiento (Dos Caras)</v>
          </cell>
          <cell r="C198" t="str">
            <v>m2</v>
          </cell>
          <cell r="D198">
            <v>19.09</v>
          </cell>
          <cell r="E198">
            <v>5.07</v>
          </cell>
          <cell r="F198">
            <v>96.79</v>
          </cell>
          <cell r="H198">
            <v>0</v>
          </cell>
          <cell r="I198">
            <v>0</v>
          </cell>
          <cell r="J198">
            <v>19.09</v>
          </cell>
          <cell r="K198">
            <v>96.79</v>
          </cell>
          <cell r="L198">
            <v>1</v>
          </cell>
          <cell r="M198">
            <v>19.09</v>
          </cell>
          <cell r="N198">
            <v>96.79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</row>
        <row r="199">
          <cell r="A199" t="str">
            <v>07.02.02</v>
          </cell>
          <cell r="B199" t="str">
            <v xml:space="preserve">      CONCRETO CICLOPEO</v>
          </cell>
          <cell r="F199">
            <v>7172.42</v>
          </cell>
          <cell r="H199">
            <v>7172.42</v>
          </cell>
          <cell r="I199">
            <v>1</v>
          </cell>
          <cell r="K199">
            <v>0</v>
          </cell>
          <cell r="L199">
            <v>0</v>
          </cell>
          <cell r="M199">
            <v>0</v>
          </cell>
          <cell r="N199">
            <v>7172.42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</row>
        <row r="200">
          <cell r="A200" t="str">
            <v>07.02.02.01</v>
          </cell>
          <cell r="B200" t="str">
            <v xml:space="preserve">         Concreto Ciclopeo f'c=140 kg/cm2 + 70 % P.G.</v>
          </cell>
          <cell r="C200" t="str">
            <v>m3</v>
          </cell>
          <cell r="D200">
            <v>49.14</v>
          </cell>
          <cell r="E200">
            <v>138.51</v>
          </cell>
          <cell r="F200">
            <v>6806.38</v>
          </cell>
          <cell r="G200">
            <v>49.14</v>
          </cell>
          <cell r="H200">
            <v>6806.38</v>
          </cell>
          <cell r="I200">
            <v>1</v>
          </cell>
          <cell r="K200">
            <v>0</v>
          </cell>
          <cell r="L200">
            <v>0</v>
          </cell>
          <cell r="M200">
            <v>49.14</v>
          </cell>
          <cell r="N200">
            <v>6806.38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</row>
        <row r="201">
          <cell r="A201" t="str">
            <v>07.02.02.02</v>
          </cell>
          <cell r="B201" t="str">
            <v xml:space="preserve">         Encofrado y Desencofrado</v>
          </cell>
          <cell r="C201" t="str">
            <v>m2</v>
          </cell>
          <cell r="D201">
            <v>7.86</v>
          </cell>
          <cell r="E201">
            <v>46.57</v>
          </cell>
          <cell r="F201">
            <v>366.04</v>
          </cell>
          <cell r="G201">
            <v>7.86</v>
          </cell>
          <cell r="H201">
            <v>366.04</v>
          </cell>
          <cell r="I201">
            <v>1</v>
          </cell>
          <cell r="K201">
            <v>0</v>
          </cell>
          <cell r="L201">
            <v>0</v>
          </cell>
          <cell r="M201">
            <v>7.86</v>
          </cell>
          <cell r="N201">
            <v>366.04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</row>
        <row r="202">
          <cell r="A202" t="str">
            <v>07.02.03</v>
          </cell>
          <cell r="B202" t="str">
            <v xml:space="preserve">      FALSO PISO</v>
          </cell>
          <cell r="F202">
            <v>3897.6</v>
          </cell>
          <cell r="H202">
            <v>0</v>
          </cell>
          <cell r="I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3897.6</v>
          </cell>
          <cell r="R202">
            <v>1</v>
          </cell>
        </row>
        <row r="203">
          <cell r="A203" t="str">
            <v>07.02.03.01</v>
          </cell>
          <cell r="B203" t="str">
            <v xml:space="preserve">         Concreto Para Falso Piso e=4", Mezcla 1:8 C:H</v>
          </cell>
          <cell r="C203" t="str">
            <v>m2</v>
          </cell>
          <cell r="D203">
            <v>168</v>
          </cell>
          <cell r="E203">
            <v>23.2</v>
          </cell>
          <cell r="F203">
            <v>3897.6</v>
          </cell>
          <cell r="H203">
            <v>0</v>
          </cell>
          <cell r="I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168</v>
          </cell>
          <cell r="Q203">
            <v>3897.6</v>
          </cell>
          <cell r="R203">
            <v>1</v>
          </cell>
        </row>
        <row r="204">
          <cell r="A204" t="str">
            <v>07.03</v>
          </cell>
          <cell r="B204" t="str">
            <v xml:space="preserve">   OBRAS DE CONCRETO ARMADO</v>
          </cell>
          <cell r="F204">
            <v>4086.2599999999998</v>
          </cell>
          <cell r="H204">
            <v>0</v>
          </cell>
          <cell r="I204">
            <v>0</v>
          </cell>
          <cell r="K204">
            <v>969.46</v>
          </cell>
          <cell r="L204">
            <v>0.23724873111353662</v>
          </cell>
          <cell r="M204">
            <v>0</v>
          </cell>
          <cell r="N204">
            <v>969.46</v>
          </cell>
          <cell r="O204">
            <v>0.23724873111353662</v>
          </cell>
          <cell r="P204">
            <v>0</v>
          </cell>
          <cell r="Q204">
            <v>3116.7999999999997</v>
          </cell>
          <cell r="R204">
            <v>0.76275126888646338</v>
          </cell>
        </row>
        <row r="205">
          <cell r="A205" t="str">
            <v>07.03.01</v>
          </cell>
          <cell r="B205" t="str">
            <v xml:space="preserve">      MUROS DE SOSTENIMIENTO</v>
          </cell>
          <cell r="F205">
            <v>969.46</v>
          </cell>
          <cell r="H205">
            <v>0</v>
          </cell>
          <cell r="I205">
            <v>0</v>
          </cell>
          <cell r="K205">
            <v>969.46</v>
          </cell>
          <cell r="L205">
            <v>1</v>
          </cell>
          <cell r="M205">
            <v>0</v>
          </cell>
          <cell r="N205">
            <v>969.46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</row>
        <row r="206">
          <cell r="A206" t="str">
            <v>07.03.01.01</v>
          </cell>
          <cell r="B206" t="str">
            <v xml:space="preserve">         Habilitacion de Encofrado de Muros de Sostenimiento (Una Cara)</v>
          </cell>
          <cell r="C206" t="str">
            <v>m2</v>
          </cell>
          <cell r="D206">
            <v>9.17</v>
          </cell>
          <cell r="E206">
            <v>12.09</v>
          </cell>
          <cell r="F206">
            <v>110.87</v>
          </cell>
          <cell r="H206">
            <v>0</v>
          </cell>
          <cell r="I206">
            <v>0</v>
          </cell>
          <cell r="J206">
            <v>9.17</v>
          </cell>
          <cell r="K206">
            <v>110.87</v>
          </cell>
          <cell r="L206">
            <v>1</v>
          </cell>
          <cell r="M206">
            <v>9.17</v>
          </cell>
          <cell r="N206">
            <v>110.87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</row>
        <row r="207">
          <cell r="A207" t="str">
            <v>07.03.01.02</v>
          </cell>
          <cell r="B207" t="str">
            <v xml:space="preserve">         Habilitacion Acero fy=4200 kg/cm2 Grado 60</v>
          </cell>
          <cell r="C207" t="str">
            <v>kg</v>
          </cell>
          <cell r="D207">
            <v>43.76</v>
          </cell>
          <cell r="E207">
            <v>5.07</v>
          </cell>
          <cell r="F207">
            <v>221.86</v>
          </cell>
          <cell r="H207">
            <v>0</v>
          </cell>
          <cell r="I207">
            <v>0</v>
          </cell>
          <cell r="J207">
            <v>43.76</v>
          </cell>
          <cell r="K207">
            <v>221.86</v>
          </cell>
          <cell r="L207">
            <v>1</v>
          </cell>
          <cell r="M207">
            <v>43.76</v>
          </cell>
          <cell r="N207">
            <v>221.86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</row>
        <row r="208">
          <cell r="A208" t="str">
            <v>07.03.01.03</v>
          </cell>
          <cell r="B208" t="str">
            <v xml:space="preserve">         Colocacion de Armadura de Acero fy=4200 kg/cm2 Grado 60</v>
          </cell>
          <cell r="C208" t="str">
            <v>kg</v>
          </cell>
          <cell r="D208">
            <v>43.76</v>
          </cell>
          <cell r="E208">
            <v>0.89</v>
          </cell>
          <cell r="F208">
            <v>38.950000000000003</v>
          </cell>
          <cell r="H208">
            <v>0</v>
          </cell>
          <cell r="I208">
            <v>0</v>
          </cell>
          <cell r="J208">
            <v>43.76</v>
          </cell>
          <cell r="K208">
            <v>38.950000000000003</v>
          </cell>
          <cell r="L208">
            <v>1</v>
          </cell>
          <cell r="M208">
            <v>43.76</v>
          </cell>
          <cell r="N208">
            <v>38.950000000000003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</row>
        <row r="209">
          <cell r="A209" t="str">
            <v>07.03.01.04</v>
          </cell>
          <cell r="B209" t="str">
            <v xml:space="preserve">         Encofrado de Muros de Sostenimiento (Una Cara)</v>
          </cell>
          <cell r="C209" t="str">
            <v>m2</v>
          </cell>
          <cell r="D209">
            <v>9.17</v>
          </cell>
          <cell r="E209">
            <v>22.89</v>
          </cell>
          <cell r="F209">
            <v>209.9</v>
          </cell>
          <cell r="H209">
            <v>0</v>
          </cell>
          <cell r="I209">
            <v>0</v>
          </cell>
          <cell r="J209">
            <v>9.17</v>
          </cell>
          <cell r="K209">
            <v>209.9</v>
          </cell>
          <cell r="L209">
            <v>1</v>
          </cell>
          <cell r="M209">
            <v>9.17</v>
          </cell>
          <cell r="N209">
            <v>209.9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</row>
        <row r="210">
          <cell r="A210" t="str">
            <v>07.03.01.05</v>
          </cell>
          <cell r="B210" t="str">
            <v xml:space="preserve">         Concreto en Muros f'c=210 Kg/cm2</v>
          </cell>
          <cell r="C210" t="str">
            <v>m3</v>
          </cell>
          <cell r="D210">
            <v>0.92</v>
          </cell>
          <cell r="E210">
            <v>381.14</v>
          </cell>
          <cell r="F210">
            <v>350.65</v>
          </cell>
          <cell r="H210">
            <v>0</v>
          </cell>
          <cell r="I210">
            <v>0</v>
          </cell>
          <cell r="J210">
            <v>0.92</v>
          </cell>
          <cell r="K210">
            <v>350.65</v>
          </cell>
          <cell r="L210">
            <v>1</v>
          </cell>
          <cell r="M210">
            <v>0.92</v>
          </cell>
          <cell r="N210">
            <v>350.65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</row>
        <row r="211">
          <cell r="A211" t="str">
            <v>07.03.01.06</v>
          </cell>
          <cell r="B211" t="str">
            <v xml:space="preserve">         Desencofrado de Muros de Sostenimiento (Una Cara)</v>
          </cell>
          <cell r="C211" t="str">
            <v>m2</v>
          </cell>
          <cell r="D211">
            <v>9.17</v>
          </cell>
          <cell r="E211">
            <v>4.0599999999999996</v>
          </cell>
          <cell r="F211">
            <v>37.229999999999997</v>
          </cell>
          <cell r="H211">
            <v>0</v>
          </cell>
          <cell r="I211">
            <v>0</v>
          </cell>
          <cell r="J211">
            <v>9.17</v>
          </cell>
          <cell r="K211">
            <v>37.229999999999997</v>
          </cell>
          <cell r="L211">
            <v>1</v>
          </cell>
          <cell r="M211">
            <v>9.17</v>
          </cell>
          <cell r="N211">
            <v>37.229999999999997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</row>
        <row r="212">
          <cell r="A212" t="str">
            <v>07.03.02</v>
          </cell>
          <cell r="B212" t="str">
            <v xml:space="preserve">      JARDINERAS</v>
          </cell>
          <cell r="F212">
            <v>3116.7999999999997</v>
          </cell>
          <cell r="H212">
            <v>0</v>
          </cell>
          <cell r="I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3116.7999999999997</v>
          </cell>
          <cell r="R212">
            <v>1</v>
          </cell>
        </row>
        <row r="213">
          <cell r="A213" t="str">
            <v>07.03.02.01</v>
          </cell>
          <cell r="B213" t="str">
            <v xml:space="preserve">         Trazo de Niveles y Replanteo</v>
          </cell>
          <cell r="C213" t="str">
            <v>m2</v>
          </cell>
          <cell r="D213">
            <v>7.06</v>
          </cell>
          <cell r="E213">
            <v>4.72</v>
          </cell>
          <cell r="F213">
            <v>33.32</v>
          </cell>
          <cell r="H213">
            <v>0</v>
          </cell>
          <cell r="I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7.06</v>
          </cell>
          <cell r="Q213">
            <v>33.32</v>
          </cell>
          <cell r="R213">
            <v>1</v>
          </cell>
        </row>
        <row r="214">
          <cell r="A214" t="str">
            <v>07.03.02.02</v>
          </cell>
          <cell r="B214" t="str">
            <v xml:space="preserve">         Limpieza de terreno manual</v>
          </cell>
          <cell r="C214" t="str">
            <v>m2</v>
          </cell>
          <cell r="D214">
            <v>7.06</v>
          </cell>
          <cell r="E214">
            <v>1.82</v>
          </cell>
          <cell r="F214">
            <v>12.85</v>
          </cell>
          <cell r="H214">
            <v>0</v>
          </cell>
          <cell r="I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7.06</v>
          </cell>
          <cell r="Q214">
            <v>12.85</v>
          </cell>
          <cell r="R214">
            <v>1</v>
          </cell>
        </row>
        <row r="215">
          <cell r="A215" t="str">
            <v>07.03.02.03</v>
          </cell>
          <cell r="B215" t="str">
            <v xml:space="preserve">         Excavacion de zajas Mat. suelto h=1.00 m</v>
          </cell>
          <cell r="C215" t="str">
            <v>m3</v>
          </cell>
          <cell r="D215">
            <v>0.72</v>
          </cell>
          <cell r="E215">
            <v>17.59</v>
          </cell>
          <cell r="F215">
            <v>12.66</v>
          </cell>
          <cell r="H215">
            <v>0</v>
          </cell>
          <cell r="I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0.72</v>
          </cell>
          <cell r="Q215">
            <v>12.66</v>
          </cell>
          <cell r="R215">
            <v>1</v>
          </cell>
        </row>
        <row r="216">
          <cell r="A216" t="str">
            <v>07.03.02.04</v>
          </cell>
          <cell r="B216" t="str">
            <v xml:space="preserve">         Eliminacion de material excedente D=30 m</v>
          </cell>
          <cell r="C216" t="str">
            <v>m3</v>
          </cell>
          <cell r="D216">
            <v>0.72</v>
          </cell>
          <cell r="E216">
            <v>11.72</v>
          </cell>
          <cell r="F216">
            <v>8.44</v>
          </cell>
          <cell r="H216">
            <v>0</v>
          </cell>
          <cell r="I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0.72</v>
          </cell>
          <cell r="Q216">
            <v>8.44</v>
          </cell>
          <cell r="R216">
            <v>1</v>
          </cell>
        </row>
        <row r="217">
          <cell r="A217" t="str">
            <v>07.03.02.05</v>
          </cell>
          <cell r="B217" t="str">
            <v xml:space="preserve">         Concreto Ciclopeo 1:10 (C:H)+30% Piedra Grande</v>
          </cell>
          <cell r="C217" t="str">
            <v>m3</v>
          </cell>
          <cell r="D217">
            <v>0.72</v>
          </cell>
          <cell r="E217">
            <v>160.32</v>
          </cell>
          <cell r="F217">
            <v>115.43</v>
          </cell>
          <cell r="H217">
            <v>0</v>
          </cell>
          <cell r="I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0.72</v>
          </cell>
          <cell r="Q217">
            <v>115.43</v>
          </cell>
          <cell r="R217">
            <v>1</v>
          </cell>
        </row>
        <row r="218">
          <cell r="A218" t="str">
            <v>07.03.02.06</v>
          </cell>
          <cell r="B218" t="str">
            <v xml:space="preserve">         Habilitacion de Encofrado de Muros de Sostenimiento (Dos Caras)</v>
          </cell>
          <cell r="C218" t="str">
            <v>m2</v>
          </cell>
          <cell r="D218">
            <v>16.14</v>
          </cell>
          <cell r="E218">
            <v>12.48</v>
          </cell>
          <cell r="F218">
            <v>201.43</v>
          </cell>
          <cell r="H218">
            <v>0</v>
          </cell>
          <cell r="I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16.14</v>
          </cell>
          <cell r="Q218">
            <v>201.43</v>
          </cell>
          <cell r="R218">
            <v>1</v>
          </cell>
        </row>
        <row r="219">
          <cell r="A219" t="str">
            <v>07.03.02.07</v>
          </cell>
          <cell r="B219" t="str">
            <v xml:space="preserve">         Habilitacion Acero fy=4200 kg/cm2 Grado 60</v>
          </cell>
          <cell r="C219" t="str">
            <v>kg</v>
          </cell>
          <cell r="D219">
            <v>104.7</v>
          </cell>
          <cell r="E219">
            <v>5.07</v>
          </cell>
          <cell r="F219">
            <v>530.83000000000004</v>
          </cell>
          <cell r="H219">
            <v>0</v>
          </cell>
          <cell r="I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104.7</v>
          </cell>
          <cell r="Q219">
            <v>530.83000000000004</v>
          </cell>
          <cell r="R219">
            <v>1</v>
          </cell>
        </row>
        <row r="220">
          <cell r="A220" t="str">
            <v>07.03.02.08</v>
          </cell>
          <cell r="B220" t="str">
            <v xml:space="preserve">         Colocacion de Armadura de Acero fy=4200 kg/cm2 Grado 60</v>
          </cell>
          <cell r="C220" t="str">
            <v>kg</v>
          </cell>
          <cell r="D220">
            <v>104.7</v>
          </cell>
          <cell r="E220">
            <v>0.89</v>
          </cell>
          <cell r="F220">
            <v>93.18</v>
          </cell>
          <cell r="H220">
            <v>0</v>
          </cell>
          <cell r="I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104.7</v>
          </cell>
          <cell r="Q220">
            <v>93.18</v>
          </cell>
          <cell r="R220">
            <v>1</v>
          </cell>
        </row>
        <row r="221">
          <cell r="A221" t="str">
            <v>07.03.02.09</v>
          </cell>
          <cell r="B221" t="str">
            <v xml:space="preserve">         Encofrado de Muros de Sostenimiento (Dos Caras)</v>
          </cell>
          <cell r="C221" t="str">
            <v>m2</v>
          </cell>
          <cell r="D221">
            <v>16.14</v>
          </cell>
          <cell r="E221">
            <v>24.56</v>
          </cell>
          <cell r="F221">
            <v>396.4</v>
          </cell>
          <cell r="H221">
            <v>0</v>
          </cell>
          <cell r="I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16.14</v>
          </cell>
          <cell r="Q221">
            <v>396.4</v>
          </cell>
          <cell r="R221">
            <v>1</v>
          </cell>
        </row>
        <row r="222">
          <cell r="A222" t="str">
            <v>07.03.02.10</v>
          </cell>
          <cell r="B222" t="str">
            <v xml:space="preserve">         Concreto en Jardinera f'c=175 kg/cm2 </v>
          </cell>
          <cell r="C222" t="str">
            <v>m3</v>
          </cell>
          <cell r="D222">
            <v>1.52</v>
          </cell>
          <cell r="E222">
            <v>394.62</v>
          </cell>
          <cell r="F222">
            <v>599.82000000000005</v>
          </cell>
          <cell r="H222">
            <v>0</v>
          </cell>
          <cell r="I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1.52</v>
          </cell>
          <cell r="Q222">
            <v>599.82000000000005</v>
          </cell>
          <cell r="R222">
            <v>1</v>
          </cell>
        </row>
        <row r="223">
          <cell r="A223" t="str">
            <v>07.03.02.11</v>
          </cell>
          <cell r="B223" t="str">
            <v xml:space="preserve">         Desencofrado de Muros de Sostenimiento (Dos Caras)</v>
          </cell>
          <cell r="C223" t="str">
            <v>m2</v>
          </cell>
          <cell r="D223">
            <v>16.14</v>
          </cell>
          <cell r="E223">
            <v>5.07</v>
          </cell>
          <cell r="F223">
            <v>81.83</v>
          </cell>
          <cell r="H223">
            <v>0</v>
          </cell>
          <cell r="I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16.14</v>
          </cell>
          <cell r="Q223">
            <v>81.83</v>
          </cell>
          <cell r="R223">
            <v>1</v>
          </cell>
        </row>
        <row r="224">
          <cell r="A224" t="str">
            <v>07.03.02.12</v>
          </cell>
          <cell r="B224" t="str">
            <v xml:space="preserve">         Puñeteo Previo Para Tarrajeo en Exteriores, Espesor 1.5 cm., Mezcla 1:5 </v>
          </cell>
          <cell r="C224" t="str">
            <v>m2</v>
          </cell>
          <cell r="D224">
            <v>15.88</v>
          </cell>
          <cell r="E224">
            <v>6.94</v>
          </cell>
          <cell r="F224">
            <v>110.21</v>
          </cell>
          <cell r="H224">
            <v>0</v>
          </cell>
          <cell r="I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15.88</v>
          </cell>
          <cell r="Q224">
            <v>110.21</v>
          </cell>
          <cell r="R224">
            <v>1</v>
          </cell>
        </row>
        <row r="225">
          <cell r="A225" t="str">
            <v>07.03.02.13</v>
          </cell>
          <cell r="B225" t="str">
            <v xml:space="preserve">         Tarrajeo en Exteriores, Espesor 1.5 cm., Mezcla 1:5 </v>
          </cell>
          <cell r="C225" t="str">
            <v>m2</v>
          </cell>
          <cell r="D225">
            <v>15.88</v>
          </cell>
          <cell r="E225">
            <v>16.62</v>
          </cell>
          <cell r="F225">
            <v>263.93</v>
          </cell>
          <cell r="H225">
            <v>0</v>
          </cell>
          <cell r="I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15.88</v>
          </cell>
          <cell r="Q225">
            <v>263.93</v>
          </cell>
          <cell r="R225">
            <v>1</v>
          </cell>
        </row>
        <row r="226">
          <cell r="A226" t="str">
            <v>07.03.02.14</v>
          </cell>
          <cell r="B226" t="str">
            <v xml:space="preserve">         Pintura Latex en exteriores</v>
          </cell>
          <cell r="C226" t="str">
            <v>m2</v>
          </cell>
          <cell r="D226">
            <v>15.88</v>
          </cell>
          <cell r="E226">
            <v>8.5399999999999991</v>
          </cell>
          <cell r="F226">
            <v>135.62</v>
          </cell>
          <cell r="H226">
            <v>0</v>
          </cell>
          <cell r="I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15.88</v>
          </cell>
          <cell r="Q226">
            <v>135.62</v>
          </cell>
          <cell r="R226">
            <v>1</v>
          </cell>
        </row>
        <row r="227">
          <cell r="A227" t="str">
            <v>07.03.02.15</v>
          </cell>
          <cell r="B227" t="str">
            <v xml:space="preserve">         Sembrado de Grass en Jardinera</v>
          </cell>
          <cell r="C227" t="str">
            <v>m2</v>
          </cell>
          <cell r="D227">
            <v>2.54</v>
          </cell>
          <cell r="E227">
            <v>205.06</v>
          </cell>
          <cell r="F227">
            <v>520.85</v>
          </cell>
          <cell r="H227">
            <v>0</v>
          </cell>
          <cell r="I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2.54</v>
          </cell>
          <cell r="Q227">
            <v>520.85</v>
          </cell>
          <cell r="R227">
            <v>1</v>
          </cell>
        </row>
        <row r="228">
          <cell r="A228" t="str">
            <v>07.04</v>
          </cell>
          <cell r="B228" t="str">
            <v xml:space="preserve">   PERFORACION EN BASE DE PISCINA</v>
          </cell>
          <cell r="F228">
            <v>1625.6</v>
          </cell>
          <cell r="H228">
            <v>1625.6</v>
          </cell>
          <cell r="I228">
            <v>1</v>
          </cell>
          <cell r="K228">
            <v>0</v>
          </cell>
          <cell r="L228">
            <v>0</v>
          </cell>
          <cell r="M228">
            <v>0</v>
          </cell>
          <cell r="N228">
            <v>1625.6</v>
          </cell>
          <cell r="O228">
            <v>1</v>
          </cell>
          <cell r="P228">
            <v>0</v>
          </cell>
          <cell r="Q228">
            <v>0</v>
          </cell>
          <cell r="R228">
            <v>0</v>
          </cell>
        </row>
        <row r="229">
          <cell r="A229" t="str">
            <v>07.04.01</v>
          </cell>
          <cell r="B229" t="str">
            <v xml:space="preserve">      Perforacion de Base de Piscina</v>
          </cell>
          <cell r="C229" t="str">
            <v>pto</v>
          </cell>
          <cell r="D229">
            <v>64</v>
          </cell>
          <cell r="E229">
            <v>25.4</v>
          </cell>
          <cell r="F229">
            <v>1625.6</v>
          </cell>
          <cell r="G229">
            <v>64</v>
          </cell>
          <cell r="H229">
            <v>1625.6</v>
          </cell>
          <cell r="I229">
            <v>1</v>
          </cell>
          <cell r="K229">
            <v>0</v>
          </cell>
          <cell r="L229">
            <v>0</v>
          </cell>
          <cell r="M229">
            <v>64</v>
          </cell>
          <cell r="N229">
            <v>1625.6</v>
          </cell>
          <cell r="O229">
            <v>1</v>
          </cell>
          <cell r="P229">
            <v>0</v>
          </cell>
          <cell r="Q229">
            <v>0</v>
          </cell>
          <cell r="R229">
            <v>0</v>
          </cell>
        </row>
        <row r="230">
          <cell r="A230" t="str">
            <v>07.05</v>
          </cell>
          <cell r="B230" t="str">
            <v xml:space="preserve">   PISOS Y MUROS</v>
          </cell>
          <cell r="F230">
            <v>33782.659999999996</v>
          </cell>
          <cell r="H230">
            <v>2501.41</v>
          </cell>
          <cell r="I230">
            <v>7.4044199006235753E-2</v>
          </cell>
          <cell r="K230">
            <v>3566.8999999999996</v>
          </cell>
          <cell r="L230">
            <v>0.10558375213793111</v>
          </cell>
          <cell r="M230">
            <v>0</v>
          </cell>
          <cell r="N230">
            <v>6068.3099999999995</v>
          </cell>
          <cell r="O230">
            <v>0.17962795114416685</v>
          </cell>
          <cell r="P230">
            <v>0</v>
          </cell>
          <cell r="Q230">
            <v>27714.35</v>
          </cell>
          <cell r="R230">
            <v>0.82037204885583315</v>
          </cell>
        </row>
        <row r="231">
          <cell r="A231" t="str">
            <v>07.05.01</v>
          </cell>
          <cell r="B231" t="str">
            <v xml:space="preserve">      PISO FONDO PISCINA</v>
          </cell>
          <cell r="F231">
            <v>9193.02</v>
          </cell>
          <cell r="H231">
            <v>1026.52</v>
          </cell>
          <cell r="I231">
            <v>0.11166297908630678</v>
          </cell>
          <cell r="K231">
            <v>2108.4499999999998</v>
          </cell>
          <cell r="L231">
            <v>0.22935335722102201</v>
          </cell>
          <cell r="M231">
            <v>0</v>
          </cell>
          <cell r="N231">
            <v>3134.97</v>
          </cell>
          <cell r="O231">
            <v>0.3410163363073288</v>
          </cell>
          <cell r="P231">
            <v>0</v>
          </cell>
          <cell r="Q231">
            <v>6058.05</v>
          </cell>
          <cell r="R231">
            <v>0.65898366369267114</v>
          </cell>
        </row>
        <row r="232">
          <cell r="A232" t="str">
            <v>07.05.01.01</v>
          </cell>
          <cell r="B232" t="str">
            <v xml:space="preserve">         Tarrajeo con Impermeabilizante 1.5 cm., Mezcla 1:1, C:A</v>
          </cell>
          <cell r="C232" t="str">
            <v>m2</v>
          </cell>
          <cell r="D232">
            <v>140.33000000000001</v>
          </cell>
          <cell r="E232">
            <v>22.34</v>
          </cell>
          <cell r="F232">
            <v>3134.97</v>
          </cell>
          <cell r="G232">
            <v>45.95</v>
          </cell>
          <cell r="H232">
            <v>1026.52</v>
          </cell>
          <cell r="I232">
            <v>0.32744172990491138</v>
          </cell>
          <cell r="J232">
            <v>94.38000000000001</v>
          </cell>
          <cell r="K232">
            <v>2108.4499999999998</v>
          </cell>
          <cell r="L232">
            <v>0.67255827009508862</v>
          </cell>
          <cell r="M232">
            <v>140.33000000000001</v>
          </cell>
          <cell r="N232">
            <v>3134.97</v>
          </cell>
          <cell r="O232">
            <v>1</v>
          </cell>
          <cell r="P232">
            <v>0</v>
          </cell>
          <cell r="Q232">
            <v>0</v>
          </cell>
          <cell r="R232">
            <v>0</v>
          </cell>
        </row>
        <row r="233">
          <cell r="A233" t="str">
            <v>07.05.01.02</v>
          </cell>
          <cell r="B233" t="str">
            <v xml:space="preserve">         Piso Ceramico Nacional, Antideslizante 30X30 cm.</v>
          </cell>
          <cell r="C233" t="str">
            <v>m2</v>
          </cell>
          <cell r="D233">
            <v>140.33000000000001</v>
          </cell>
          <cell r="E233">
            <v>43.17</v>
          </cell>
          <cell r="F233">
            <v>6058.05</v>
          </cell>
          <cell r="H233">
            <v>0</v>
          </cell>
          <cell r="I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140.33000000000001</v>
          </cell>
          <cell r="Q233">
            <v>6058.05</v>
          </cell>
          <cell r="R233">
            <v>1</v>
          </cell>
        </row>
        <row r="234">
          <cell r="A234" t="str">
            <v>07.05.02</v>
          </cell>
          <cell r="B234" t="str">
            <v xml:space="preserve">      PARED PISCINA</v>
          </cell>
          <cell r="F234">
            <v>5069.0200000000004</v>
          </cell>
          <cell r="H234">
            <v>1474.89</v>
          </cell>
          <cell r="I234">
            <v>0.29096156653554334</v>
          </cell>
          <cell r="K234">
            <v>1458.45</v>
          </cell>
          <cell r="L234">
            <v>0.28771833608863251</v>
          </cell>
          <cell r="M234">
            <v>0</v>
          </cell>
          <cell r="N234">
            <v>2933.34</v>
          </cell>
          <cell r="O234">
            <v>0.5786799026241759</v>
          </cell>
          <cell r="P234">
            <v>0</v>
          </cell>
          <cell r="Q234">
            <v>2135.6799999999998</v>
          </cell>
          <cell r="R234">
            <v>0.42132009737582404</v>
          </cell>
        </row>
        <row r="235">
          <cell r="A235" t="str">
            <v>07.05.02.01</v>
          </cell>
          <cell r="B235" t="str">
            <v xml:space="preserve">         Tarrajeo con Impermeabilizante 1.5 cm., Mezcla 1:1, C:A</v>
          </cell>
          <cell r="C235" t="str">
            <v>m2</v>
          </cell>
          <cell r="D235">
            <v>66.02</v>
          </cell>
          <cell r="E235">
            <v>22.34</v>
          </cell>
          <cell r="F235">
            <v>1474.89</v>
          </cell>
          <cell r="G235">
            <v>66.02</v>
          </cell>
          <cell r="H235">
            <v>1474.89</v>
          </cell>
          <cell r="I235">
            <v>1</v>
          </cell>
          <cell r="K235">
            <v>0</v>
          </cell>
          <cell r="L235">
            <v>0</v>
          </cell>
          <cell r="M235">
            <v>66.02</v>
          </cell>
          <cell r="N235">
            <v>1474.89</v>
          </cell>
          <cell r="O235">
            <v>1</v>
          </cell>
          <cell r="P235">
            <v>0</v>
          </cell>
          <cell r="Q235">
            <v>0</v>
          </cell>
          <cell r="R235">
            <v>0</v>
          </cell>
        </row>
        <row r="236">
          <cell r="A236" t="str">
            <v>07.05.02.02</v>
          </cell>
          <cell r="B236" t="str">
            <v xml:space="preserve">         Pared de Ceramico Nacional 30X30 cm.</v>
          </cell>
          <cell r="C236" t="str">
            <v>m2</v>
          </cell>
          <cell r="D236">
            <v>66.02</v>
          </cell>
          <cell r="E236">
            <v>54.44</v>
          </cell>
          <cell r="F236">
            <v>3594.13</v>
          </cell>
          <cell r="H236">
            <v>0</v>
          </cell>
          <cell r="I236">
            <v>0</v>
          </cell>
          <cell r="J236">
            <v>26.79</v>
          </cell>
          <cell r="K236">
            <v>1458.45</v>
          </cell>
          <cell r="L236">
            <v>0.40578665768906524</v>
          </cell>
          <cell r="M236">
            <v>26.79</v>
          </cell>
          <cell r="N236">
            <v>1458.45</v>
          </cell>
          <cell r="O236">
            <v>0.40578665768906524</v>
          </cell>
          <cell r="P236">
            <v>39.229999999999997</v>
          </cell>
          <cell r="Q236">
            <v>2135.6799999999998</v>
          </cell>
          <cell r="R236">
            <v>0.5942133423109347</v>
          </cell>
        </row>
        <row r="237">
          <cell r="A237" t="str">
            <v>07.05.03</v>
          </cell>
          <cell r="B237" t="str">
            <v xml:space="preserve">      PISO CERAMICO</v>
          </cell>
          <cell r="F237">
            <v>998.6</v>
          </cell>
          <cell r="H237">
            <v>0</v>
          </cell>
          <cell r="I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998.6</v>
          </cell>
          <cell r="R237">
            <v>1</v>
          </cell>
        </row>
        <row r="238">
          <cell r="A238" t="str">
            <v>07.05.03.01</v>
          </cell>
          <cell r="B238" t="str">
            <v xml:space="preserve">         Piso Ceramico Nacional, Alto Transito 30X30 cm.</v>
          </cell>
          <cell r="C238" t="str">
            <v>m2</v>
          </cell>
          <cell r="D238">
            <v>20</v>
          </cell>
          <cell r="E238">
            <v>49.93</v>
          </cell>
          <cell r="F238">
            <v>998.6</v>
          </cell>
          <cell r="H238">
            <v>0</v>
          </cell>
          <cell r="I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20</v>
          </cell>
          <cell r="Q238">
            <v>998.6</v>
          </cell>
          <cell r="R238">
            <v>1</v>
          </cell>
        </row>
        <row r="239">
          <cell r="A239" t="str">
            <v>07.05.04</v>
          </cell>
          <cell r="B239" t="str">
            <v xml:space="preserve">      PISO DE CANTOS RODADOS</v>
          </cell>
          <cell r="F239">
            <v>4616.82</v>
          </cell>
          <cell r="H239">
            <v>0</v>
          </cell>
          <cell r="I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4616.82</v>
          </cell>
          <cell r="R239">
            <v>1</v>
          </cell>
        </row>
        <row r="240">
          <cell r="A240" t="str">
            <v>07.05.04.01</v>
          </cell>
          <cell r="B240" t="str">
            <v xml:space="preserve">         Piso de Cantos Rodados</v>
          </cell>
          <cell r="C240" t="str">
            <v>m2</v>
          </cell>
          <cell r="D240">
            <v>78</v>
          </cell>
          <cell r="E240">
            <v>59.19</v>
          </cell>
          <cell r="F240">
            <v>4616.82</v>
          </cell>
          <cell r="H240">
            <v>0</v>
          </cell>
          <cell r="I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78</v>
          </cell>
          <cell r="Q240">
            <v>4616.82</v>
          </cell>
          <cell r="R240">
            <v>1</v>
          </cell>
        </row>
        <row r="241">
          <cell r="A241" t="str">
            <v>07.05.05</v>
          </cell>
          <cell r="B241" t="str">
            <v xml:space="preserve">      PISO DE PIEDRA LAJA</v>
          </cell>
          <cell r="F241">
            <v>9870.7000000000007</v>
          </cell>
          <cell r="H241">
            <v>0</v>
          </cell>
          <cell r="I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9870.7000000000007</v>
          </cell>
          <cell r="R241">
            <v>1</v>
          </cell>
        </row>
        <row r="242">
          <cell r="A242" t="str">
            <v>07.05.05.01</v>
          </cell>
          <cell r="B242" t="str">
            <v xml:space="preserve">         Piso C/Piedra Laja Sin tratar </v>
          </cell>
          <cell r="C242" t="str">
            <v>m2</v>
          </cell>
          <cell r="D242">
            <v>70</v>
          </cell>
          <cell r="E242">
            <v>141.01</v>
          </cell>
          <cell r="F242">
            <v>9870.7000000000007</v>
          </cell>
          <cell r="H242">
            <v>0</v>
          </cell>
          <cell r="I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70</v>
          </cell>
          <cell r="Q242">
            <v>9870.7000000000007</v>
          </cell>
          <cell r="R242">
            <v>1</v>
          </cell>
        </row>
        <row r="243">
          <cell r="A243" t="str">
            <v>07.05.06</v>
          </cell>
          <cell r="B243" t="str">
            <v xml:space="preserve">      PISO DE CEMENTO PULIDO SIN COLOREAR</v>
          </cell>
          <cell r="F243">
            <v>3601.4</v>
          </cell>
          <cell r="H243">
            <v>0</v>
          </cell>
          <cell r="I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3601.4</v>
          </cell>
          <cell r="R243">
            <v>1</v>
          </cell>
        </row>
        <row r="244">
          <cell r="A244" t="str">
            <v>07.05.06.01</v>
          </cell>
          <cell r="B244" t="str">
            <v xml:space="preserve">         Concreto en piso 4", sin Colorear, Pulido, sin Bruña, Acabado 1 cm. Mezcla 1:2; f'c=140kg/cm2</v>
          </cell>
          <cell r="C244" t="str">
            <v>m2</v>
          </cell>
          <cell r="D244">
            <v>55</v>
          </cell>
          <cell r="E244">
            <v>62.5</v>
          </cell>
          <cell r="F244">
            <v>3437.5</v>
          </cell>
          <cell r="H244">
            <v>0</v>
          </cell>
          <cell r="I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55</v>
          </cell>
          <cell r="Q244">
            <v>3437.5</v>
          </cell>
          <cell r="R244">
            <v>1</v>
          </cell>
        </row>
        <row r="245">
          <cell r="A245" t="str">
            <v>07.05.06.02</v>
          </cell>
          <cell r="B245" t="str">
            <v xml:space="preserve">         Reglado en piso 4", sin Colorear, Pulido, sin Bruña, Acabado 1 cm., Mezcla 1:2; f'c=140kg/cm2</v>
          </cell>
          <cell r="C245" t="str">
            <v>m2</v>
          </cell>
          <cell r="D245">
            <v>55</v>
          </cell>
          <cell r="E245">
            <v>2.66</v>
          </cell>
          <cell r="F245">
            <v>146.30000000000001</v>
          </cell>
          <cell r="H245">
            <v>0</v>
          </cell>
          <cell r="I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55</v>
          </cell>
          <cell r="Q245">
            <v>146.30000000000001</v>
          </cell>
          <cell r="R245">
            <v>1</v>
          </cell>
        </row>
        <row r="246">
          <cell r="A246" t="str">
            <v>07.05.06.03</v>
          </cell>
          <cell r="B246" t="str">
            <v xml:space="preserve">         Curado en piso 4", sin Colorear, Pulido, sin Bruña, Acabado 1 cm., Mezcla 1:2; f'c=140kg/cm2</v>
          </cell>
          <cell r="C246" t="str">
            <v>m2</v>
          </cell>
          <cell r="D246">
            <v>55</v>
          </cell>
          <cell r="E246">
            <v>0.32</v>
          </cell>
          <cell r="F246">
            <v>17.600000000000001</v>
          </cell>
          <cell r="H246">
            <v>0</v>
          </cell>
          <cell r="I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55</v>
          </cell>
          <cell r="Q246">
            <v>17.600000000000001</v>
          </cell>
          <cell r="R246">
            <v>1</v>
          </cell>
        </row>
        <row r="247">
          <cell r="A247" t="str">
            <v>07.05.07</v>
          </cell>
          <cell r="B247" t="str">
            <v xml:space="preserve">      PISO DE CEMENTO PULIDO COLOREADO</v>
          </cell>
          <cell r="F247">
            <v>433.1</v>
          </cell>
          <cell r="H247">
            <v>0</v>
          </cell>
          <cell r="I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433.1</v>
          </cell>
          <cell r="R247">
            <v>1</v>
          </cell>
        </row>
        <row r="248">
          <cell r="A248" t="str">
            <v>07.05.07.01</v>
          </cell>
          <cell r="B248" t="str">
            <v xml:space="preserve">         Concreto en piso 4", Coloreado, Pulido, sin Bruña, Acabado 1 cm. Mezcla 1:2; f'c=140kg/cm2</v>
          </cell>
          <cell r="C248" t="str">
            <v>m2</v>
          </cell>
          <cell r="D248">
            <v>10</v>
          </cell>
          <cell r="E248">
            <v>39.729999999999997</v>
          </cell>
          <cell r="F248">
            <v>397.3</v>
          </cell>
          <cell r="H248">
            <v>0</v>
          </cell>
          <cell r="I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10</v>
          </cell>
          <cell r="Q248">
            <v>397.3</v>
          </cell>
          <cell r="R248">
            <v>1</v>
          </cell>
        </row>
        <row r="249">
          <cell r="A249" t="str">
            <v>07.05.07.02</v>
          </cell>
          <cell r="B249" t="str">
            <v xml:space="preserve">         Reglado en piso 4", Coloreado, Pulido, sin Bruña, Acabado 1 cm., Mezcla 1:2; f'c=140kg/cm2</v>
          </cell>
          <cell r="C249" t="str">
            <v>m2</v>
          </cell>
          <cell r="D249">
            <v>10</v>
          </cell>
          <cell r="E249">
            <v>3.18</v>
          </cell>
          <cell r="F249">
            <v>31.8</v>
          </cell>
          <cell r="H249">
            <v>0</v>
          </cell>
          <cell r="I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10</v>
          </cell>
          <cell r="Q249">
            <v>31.8</v>
          </cell>
          <cell r="R249">
            <v>1</v>
          </cell>
        </row>
        <row r="250">
          <cell r="A250" t="str">
            <v>07.05.07.03</v>
          </cell>
          <cell r="B250" t="str">
            <v xml:space="preserve">         Curado en piso 4", Colorear, Pulido, sin Bruña, Acabado 1 cm., Mezcla 1:2; f'c=140kg/cm2</v>
          </cell>
          <cell r="C250" t="str">
            <v>m2</v>
          </cell>
          <cell r="D250">
            <v>10</v>
          </cell>
          <cell r="E250">
            <v>0.4</v>
          </cell>
          <cell r="F250">
            <v>4</v>
          </cell>
          <cell r="H250">
            <v>0</v>
          </cell>
          <cell r="I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10</v>
          </cell>
          <cell r="Q250">
            <v>4</v>
          </cell>
          <cell r="R250">
            <v>1</v>
          </cell>
        </row>
        <row r="251">
          <cell r="A251" t="str">
            <v>07.06</v>
          </cell>
          <cell r="B251" t="str">
            <v xml:space="preserve">   MOLDURAS</v>
          </cell>
          <cell r="F251">
            <v>3645.11</v>
          </cell>
          <cell r="H251">
            <v>0</v>
          </cell>
          <cell r="I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3645.11</v>
          </cell>
          <cell r="R251">
            <v>1</v>
          </cell>
        </row>
        <row r="252">
          <cell r="A252" t="str">
            <v>07.06.01</v>
          </cell>
          <cell r="B252" t="str">
            <v xml:space="preserve">      Enchapado de Bordes C/Piedra Laja</v>
          </cell>
          <cell r="C252" t="str">
            <v>m2</v>
          </cell>
          <cell r="D252">
            <v>25.85</v>
          </cell>
          <cell r="E252">
            <v>141.01</v>
          </cell>
          <cell r="F252">
            <v>3645.11</v>
          </cell>
          <cell r="H252">
            <v>0</v>
          </cell>
          <cell r="I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25.85</v>
          </cell>
          <cell r="Q252">
            <v>3645.11</v>
          </cell>
          <cell r="R252">
            <v>1</v>
          </cell>
        </row>
        <row r="253">
          <cell r="A253" t="str">
            <v>07.07</v>
          </cell>
          <cell r="B253" t="str">
            <v xml:space="preserve">   CARPINTERIA METALICA</v>
          </cell>
          <cell r="F253">
            <v>1500</v>
          </cell>
          <cell r="H253">
            <v>0</v>
          </cell>
          <cell r="I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1500</v>
          </cell>
          <cell r="R253">
            <v>1</v>
          </cell>
        </row>
        <row r="254">
          <cell r="A254" t="str">
            <v>07.07.01</v>
          </cell>
          <cell r="B254" t="str">
            <v xml:space="preserve">      Escalera Metalica Tipo Gato</v>
          </cell>
          <cell r="C254" t="str">
            <v>u</v>
          </cell>
          <cell r="D254">
            <v>2</v>
          </cell>
          <cell r="E254">
            <v>750</v>
          </cell>
          <cell r="F254">
            <v>1500</v>
          </cell>
          <cell r="H254">
            <v>0</v>
          </cell>
          <cell r="I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2</v>
          </cell>
          <cell r="Q254">
            <v>1500</v>
          </cell>
          <cell r="R254">
            <v>1</v>
          </cell>
        </row>
        <row r="255">
          <cell r="A255" t="str">
            <v>07.08</v>
          </cell>
          <cell r="B255" t="str">
            <v xml:space="preserve">   INSTALACION Y EQUIPAMIENTO</v>
          </cell>
          <cell r="F255">
            <v>3000</v>
          </cell>
          <cell r="H255">
            <v>0</v>
          </cell>
          <cell r="I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3000</v>
          </cell>
          <cell r="R255">
            <v>1</v>
          </cell>
        </row>
        <row r="256">
          <cell r="A256" t="str">
            <v>07.08.01</v>
          </cell>
          <cell r="B256" t="str">
            <v xml:space="preserve">      Instalacion y Equipamiento para Piscina</v>
          </cell>
          <cell r="C256" t="str">
            <v>glb</v>
          </cell>
          <cell r="D256">
            <v>1</v>
          </cell>
          <cell r="E256">
            <v>3000</v>
          </cell>
          <cell r="F256">
            <v>3000</v>
          </cell>
          <cell r="H256">
            <v>0</v>
          </cell>
          <cell r="I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1</v>
          </cell>
          <cell r="Q256">
            <v>3000</v>
          </cell>
          <cell r="R256">
            <v>1</v>
          </cell>
        </row>
        <row r="257">
          <cell r="A257" t="str">
            <v>07.09</v>
          </cell>
          <cell r="B257" t="str">
            <v xml:space="preserve">   PINTURA</v>
          </cell>
          <cell r="F257">
            <v>32.76</v>
          </cell>
          <cell r="H257">
            <v>0</v>
          </cell>
          <cell r="I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32.76</v>
          </cell>
          <cell r="R257">
            <v>1</v>
          </cell>
        </row>
        <row r="258">
          <cell r="A258" t="str">
            <v>07.09.01</v>
          </cell>
          <cell r="B258" t="str">
            <v xml:space="preserve">      Pintura Esmalte sintetico en Escaleras Tipo Gato</v>
          </cell>
          <cell r="C258" t="str">
            <v>m</v>
          </cell>
          <cell r="D258">
            <v>12</v>
          </cell>
          <cell r="E258">
            <v>2.73</v>
          </cell>
          <cell r="F258">
            <v>32.76</v>
          </cell>
          <cell r="H258">
            <v>0</v>
          </cell>
          <cell r="I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12</v>
          </cell>
          <cell r="Q258">
            <v>32.76</v>
          </cell>
          <cell r="R258">
            <v>1</v>
          </cell>
        </row>
        <row r="259">
          <cell r="A259" t="str">
            <v>07.10</v>
          </cell>
          <cell r="B259" t="str">
            <v xml:space="preserve">   INSTALACIONES SANITARIAS</v>
          </cell>
          <cell r="F259">
            <v>137.72</v>
          </cell>
          <cell r="H259">
            <v>0</v>
          </cell>
          <cell r="I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137.72</v>
          </cell>
          <cell r="R259">
            <v>1</v>
          </cell>
        </row>
        <row r="260">
          <cell r="A260" t="str">
            <v>07.10.01</v>
          </cell>
          <cell r="B260" t="str">
            <v xml:space="preserve">      Conexion Principal de Alimentacion de Agua Caliente en Piscina</v>
          </cell>
          <cell r="C260" t="str">
            <v>u</v>
          </cell>
          <cell r="D260">
            <v>2</v>
          </cell>
          <cell r="E260">
            <v>35.46</v>
          </cell>
          <cell r="F260">
            <v>70.92</v>
          </cell>
          <cell r="H260">
            <v>0</v>
          </cell>
          <cell r="I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2</v>
          </cell>
          <cell r="Q260">
            <v>70.92</v>
          </cell>
          <cell r="R260">
            <v>1</v>
          </cell>
        </row>
        <row r="261">
          <cell r="A261" t="str">
            <v>07.10.02</v>
          </cell>
          <cell r="B261" t="str">
            <v xml:space="preserve">      Conexion de Desague en Rebosadero</v>
          </cell>
          <cell r="C261" t="str">
            <v>u</v>
          </cell>
          <cell r="D261">
            <v>4</v>
          </cell>
          <cell r="E261">
            <v>5.96</v>
          </cell>
          <cell r="F261">
            <v>23.84</v>
          </cell>
          <cell r="H261">
            <v>0</v>
          </cell>
          <cell r="I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4</v>
          </cell>
          <cell r="Q261">
            <v>23.84</v>
          </cell>
          <cell r="R261">
            <v>1</v>
          </cell>
        </row>
        <row r="262">
          <cell r="A262" t="str">
            <v>07.10.03</v>
          </cell>
          <cell r="B262" t="str">
            <v xml:space="preserve">      Conexion Principal de Desague en Piscina</v>
          </cell>
          <cell r="C262" t="str">
            <v>u</v>
          </cell>
          <cell r="D262">
            <v>1</v>
          </cell>
          <cell r="E262">
            <v>42.96</v>
          </cell>
          <cell r="F262">
            <v>42.96</v>
          </cell>
          <cell r="H262">
            <v>0</v>
          </cell>
          <cell r="I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1</v>
          </cell>
          <cell r="Q262">
            <v>42.96</v>
          </cell>
          <cell r="R262">
            <v>1</v>
          </cell>
        </row>
        <row r="263">
          <cell r="A263" t="str">
            <v>01.11</v>
          </cell>
          <cell r="B263" t="str">
            <v xml:space="preserve">   OTROS</v>
          </cell>
          <cell r="F263">
            <v>4950</v>
          </cell>
          <cell r="H263">
            <v>0</v>
          </cell>
          <cell r="K263">
            <v>0</v>
          </cell>
          <cell r="M263">
            <v>0</v>
          </cell>
          <cell r="N263">
            <v>0</v>
          </cell>
          <cell r="P263">
            <v>0</v>
          </cell>
          <cell r="Q263">
            <v>4950</v>
          </cell>
        </row>
        <row r="264">
          <cell r="A264" t="str">
            <v>01.11.01</v>
          </cell>
          <cell r="B264" t="str">
            <v xml:space="preserve">      Bancas y Mesa de Concreto Incluye Cobertura de Paja</v>
          </cell>
          <cell r="C264" t="str">
            <v>U</v>
          </cell>
          <cell r="D264">
            <v>1</v>
          </cell>
          <cell r="E264">
            <v>4950</v>
          </cell>
          <cell r="F264">
            <v>4950</v>
          </cell>
          <cell r="H264">
            <v>0</v>
          </cell>
          <cell r="I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1</v>
          </cell>
          <cell r="Q264">
            <v>4950</v>
          </cell>
          <cell r="R264">
            <v>1</v>
          </cell>
        </row>
        <row r="265">
          <cell r="A265" t="str">
            <v>08</v>
          </cell>
          <cell r="B265" t="str">
            <v>SSHH, DUCHAS Y VESTUARIO</v>
          </cell>
          <cell r="F265">
            <v>71586.489999999991</v>
          </cell>
          <cell r="H265">
            <v>9117.19</v>
          </cell>
          <cell r="I265">
            <v>0.12735908688916026</v>
          </cell>
          <cell r="K265">
            <v>7283.2099999999991</v>
          </cell>
          <cell r="L265">
            <v>0.10174000708792959</v>
          </cell>
          <cell r="M265">
            <v>0</v>
          </cell>
          <cell r="N265">
            <v>16400.400000000001</v>
          </cell>
          <cell r="O265">
            <v>0.22909909397708986</v>
          </cell>
          <cell r="P265">
            <v>0</v>
          </cell>
          <cell r="Q265">
            <v>55186.060000000005</v>
          </cell>
          <cell r="R265">
            <v>0.77090048694942315</v>
          </cell>
        </row>
        <row r="266">
          <cell r="A266" t="str">
            <v>08.01</v>
          </cell>
          <cell r="B266" t="str">
            <v xml:space="preserve">   OBRAS PRELIMINARES</v>
          </cell>
          <cell r="F266">
            <v>69.91</v>
          </cell>
          <cell r="H266">
            <v>69.91</v>
          </cell>
          <cell r="I266">
            <v>1</v>
          </cell>
          <cell r="K266">
            <v>0</v>
          </cell>
          <cell r="L266">
            <v>0</v>
          </cell>
          <cell r="M266">
            <v>0</v>
          </cell>
          <cell r="N266">
            <v>69.91</v>
          </cell>
          <cell r="O266">
            <v>1</v>
          </cell>
          <cell r="P266">
            <v>0</v>
          </cell>
          <cell r="Q266">
            <v>0</v>
          </cell>
          <cell r="R266">
            <v>0</v>
          </cell>
        </row>
        <row r="267">
          <cell r="A267" t="str">
            <v>08.01.01</v>
          </cell>
          <cell r="B267" t="str">
            <v xml:space="preserve">      Trazo y Replanteo en Zanjas</v>
          </cell>
          <cell r="C267" t="str">
            <v>m2</v>
          </cell>
          <cell r="D267">
            <v>27.63</v>
          </cell>
          <cell r="E267">
            <v>0.71</v>
          </cell>
          <cell r="F267">
            <v>19.62</v>
          </cell>
          <cell r="G267">
            <v>27.63</v>
          </cell>
          <cell r="H267">
            <v>19.62</v>
          </cell>
          <cell r="I267">
            <v>1</v>
          </cell>
          <cell r="K267">
            <v>0</v>
          </cell>
          <cell r="L267">
            <v>0</v>
          </cell>
          <cell r="M267">
            <v>27.63</v>
          </cell>
          <cell r="N267">
            <v>19.62</v>
          </cell>
          <cell r="O267">
            <v>1</v>
          </cell>
          <cell r="P267">
            <v>0</v>
          </cell>
          <cell r="Q267">
            <v>0</v>
          </cell>
          <cell r="R267">
            <v>0</v>
          </cell>
        </row>
        <row r="268">
          <cell r="A268" t="str">
            <v>08.01.02</v>
          </cell>
          <cell r="B268" t="str">
            <v xml:space="preserve">      Limpieza de terreno manual</v>
          </cell>
          <cell r="C268" t="str">
            <v>m2</v>
          </cell>
          <cell r="D268">
            <v>27.63</v>
          </cell>
          <cell r="E268">
            <v>1.82</v>
          </cell>
          <cell r="F268">
            <v>50.29</v>
          </cell>
          <cell r="G268">
            <v>27.63</v>
          </cell>
          <cell r="H268">
            <v>50.29</v>
          </cell>
          <cell r="I268">
            <v>1</v>
          </cell>
          <cell r="K268">
            <v>0</v>
          </cell>
          <cell r="L268">
            <v>0</v>
          </cell>
          <cell r="M268">
            <v>27.63</v>
          </cell>
          <cell r="N268">
            <v>50.29</v>
          </cell>
          <cell r="O268">
            <v>1</v>
          </cell>
          <cell r="P268">
            <v>0</v>
          </cell>
          <cell r="Q268">
            <v>0</v>
          </cell>
          <cell r="R268">
            <v>0</v>
          </cell>
        </row>
        <row r="269">
          <cell r="A269" t="str">
            <v>08.02</v>
          </cell>
          <cell r="B269" t="str">
            <v xml:space="preserve">   MOVIMIENTO DE TIERRAS</v>
          </cell>
          <cell r="F269">
            <v>183.31</v>
          </cell>
          <cell r="H269">
            <v>0</v>
          </cell>
          <cell r="I269">
            <v>0</v>
          </cell>
          <cell r="K269">
            <v>183.31</v>
          </cell>
          <cell r="L269">
            <v>1</v>
          </cell>
          <cell r="M269">
            <v>0</v>
          </cell>
          <cell r="N269">
            <v>183.31</v>
          </cell>
          <cell r="O269">
            <v>1</v>
          </cell>
          <cell r="P269">
            <v>0</v>
          </cell>
          <cell r="Q269">
            <v>0</v>
          </cell>
          <cell r="R269">
            <v>0</v>
          </cell>
        </row>
        <row r="270">
          <cell r="A270" t="str">
            <v>08.02.01</v>
          </cell>
          <cell r="B270" t="str">
            <v xml:space="preserve">      Excavacion de zanjas/cimientos Mat. suelto h=1.00 m</v>
          </cell>
          <cell r="C270" t="str">
            <v>m3</v>
          </cell>
          <cell r="D270">
            <v>3.74</v>
          </cell>
          <cell r="E270">
            <v>17.59</v>
          </cell>
          <cell r="F270">
            <v>65.790000000000006</v>
          </cell>
          <cell r="H270">
            <v>0</v>
          </cell>
          <cell r="I270">
            <v>0</v>
          </cell>
          <cell r="J270">
            <v>3.74</v>
          </cell>
          <cell r="K270">
            <v>65.790000000000006</v>
          </cell>
          <cell r="L270">
            <v>1</v>
          </cell>
          <cell r="M270">
            <v>3.74</v>
          </cell>
          <cell r="N270">
            <v>65.790000000000006</v>
          </cell>
          <cell r="O270">
            <v>1</v>
          </cell>
          <cell r="P270">
            <v>0</v>
          </cell>
          <cell r="Q270">
            <v>0</v>
          </cell>
          <cell r="R270">
            <v>0</v>
          </cell>
        </row>
        <row r="271">
          <cell r="A271" t="str">
            <v>08.02.02</v>
          </cell>
          <cell r="B271" t="str">
            <v xml:space="preserve">      Refine y Nivelacion C/Pison Manual</v>
          </cell>
          <cell r="C271" t="str">
            <v>m2</v>
          </cell>
          <cell r="D271">
            <v>6.24</v>
          </cell>
          <cell r="E271">
            <v>1.83</v>
          </cell>
          <cell r="F271">
            <v>11.42</v>
          </cell>
          <cell r="H271">
            <v>0</v>
          </cell>
          <cell r="I271">
            <v>0</v>
          </cell>
          <cell r="J271">
            <v>6.24</v>
          </cell>
          <cell r="K271">
            <v>11.42</v>
          </cell>
          <cell r="L271">
            <v>1</v>
          </cell>
          <cell r="M271">
            <v>6.24</v>
          </cell>
          <cell r="N271">
            <v>11.42</v>
          </cell>
          <cell r="O271">
            <v>1</v>
          </cell>
          <cell r="P271">
            <v>0</v>
          </cell>
          <cell r="Q271">
            <v>0</v>
          </cell>
          <cell r="R271">
            <v>0</v>
          </cell>
        </row>
        <row r="272">
          <cell r="A272" t="str">
            <v>08.02.03</v>
          </cell>
          <cell r="B272" t="str">
            <v xml:space="preserve">      Eliminacion de Material Excedente con Equipo Hasta 15 km</v>
          </cell>
          <cell r="C272" t="str">
            <v>m3</v>
          </cell>
          <cell r="D272">
            <v>3.74</v>
          </cell>
          <cell r="E272">
            <v>16.649999999999999</v>
          </cell>
          <cell r="F272">
            <v>62.27</v>
          </cell>
          <cell r="H272">
            <v>0</v>
          </cell>
          <cell r="I272">
            <v>0</v>
          </cell>
          <cell r="J272">
            <v>3.74</v>
          </cell>
          <cell r="K272">
            <v>62.27</v>
          </cell>
          <cell r="L272">
            <v>1</v>
          </cell>
          <cell r="M272">
            <v>3.74</v>
          </cell>
          <cell r="N272">
            <v>62.27</v>
          </cell>
          <cell r="O272">
            <v>1</v>
          </cell>
          <cell r="P272">
            <v>0</v>
          </cell>
          <cell r="Q272">
            <v>0</v>
          </cell>
          <cell r="R272">
            <v>0</v>
          </cell>
        </row>
        <row r="273">
          <cell r="A273" t="str">
            <v>08.02.04</v>
          </cell>
          <cell r="B273" t="str">
            <v xml:space="preserve">      Eliminacion de material excedente D=30 m</v>
          </cell>
          <cell r="C273" t="str">
            <v>m3</v>
          </cell>
          <cell r="D273">
            <v>3.74</v>
          </cell>
          <cell r="E273">
            <v>11.72</v>
          </cell>
          <cell r="F273">
            <v>43.83</v>
          </cell>
          <cell r="H273">
            <v>0</v>
          </cell>
          <cell r="I273">
            <v>0</v>
          </cell>
          <cell r="J273">
            <v>3.74</v>
          </cell>
          <cell r="K273">
            <v>43.83</v>
          </cell>
          <cell r="L273">
            <v>1</v>
          </cell>
          <cell r="M273">
            <v>3.74</v>
          </cell>
          <cell r="N273">
            <v>43.83</v>
          </cell>
          <cell r="O273">
            <v>1</v>
          </cell>
          <cell r="P273">
            <v>0</v>
          </cell>
          <cell r="Q273">
            <v>0</v>
          </cell>
          <cell r="R273">
            <v>0</v>
          </cell>
        </row>
        <row r="274">
          <cell r="A274" t="str">
            <v>08.03</v>
          </cell>
          <cell r="B274" t="str">
            <v xml:space="preserve">   OBRAS DE CONCRETO SIMPLE</v>
          </cell>
          <cell r="F274">
            <v>2803.34</v>
          </cell>
          <cell r="H274">
            <v>0</v>
          </cell>
          <cell r="I274">
            <v>0</v>
          </cell>
          <cell r="K274">
            <v>1275.6199999999999</v>
          </cell>
          <cell r="L274">
            <v>0.4550357787496343</v>
          </cell>
          <cell r="M274">
            <v>0</v>
          </cell>
          <cell r="N274">
            <v>1275.6199999999999</v>
          </cell>
          <cell r="O274">
            <v>0.4550357787496343</v>
          </cell>
          <cell r="P274">
            <v>0</v>
          </cell>
          <cell r="Q274">
            <v>1527.72</v>
          </cell>
          <cell r="R274">
            <v>0.54496422125036559</v>
          </cell>
        </row>
        <row r="275">
          <cell r="A275" t="str">
            <v>08.03.01</v>
          </cell>
          <cell r="B275" t="str">
            <v xml:space="preserve">      Concreto Ciclopeo 1:10 (C:H)+30% Piedra Grande</v>
          </cell>
          <cell r="C275" t="str">
            <v>m3</v>
          </cell>
          <cell r="D275">
            <v>3.74</v>
          </cell>
          <cell r="E275">
            <v>160.32</v>
          </cell>
          <cell r="F275">
            <v>599.6</v>
          </cell>
          <cell r="H275">
            <v>0</v>
          </cell>
          <cell r="I275">
            <v>0</v>
          </cell>
          <cell r="J275">
            <v>3.74</v>
          </cell>
          <cell r="K275">
            <v>599.6</v>
          </cell>
          <cell r="L275">
            <v>1</v>
          </cell>
          <cell r="M275">
            <v>3.74</v>
          </cell>
          <cell r="N275">
            <v>599.6</v>
          </cell>
          <cell r="O275">
            <v>1</v>
          </cell>
          <cell r="P275">
            <v>0</v>
          </cell>
          <cell r="Q275">
            <v>0</v>
          </cell>
          <cell r="R275">
            <v>0</v>
          </cell>
        </row>
        <row r="276">
          <cell r="A276" t="str">
            <v>08.03.02</v>
          </cell>
          <cell r="B276" t="str">
            <v xml:space="preserve">      Habilitacion Para Encofrado de Sobrecimientos</v>
          </cell>
          <cell r="C276" t="str">
            <v>m2</v>
          </cell>
          <cell r="D276">
            <v>12.48</v>
          </cell>
          <cell r="E276">
            <v>20.25</v>
          </cell>
          <cell r="F276">
            <v>252.72</v>
          </cell>
          <cell r="H276">
            <v>0</v>
          </cell>
          <cell r="I276">
            <v>0</v>
          </cell>
          <cell r="J276">
            <v>12.48</v>
          </cell>
          <cell r="K276">
            <v>252.72</v>
          </cell>
          <cell r="L276">
            <v>1</v>
          </cell>
          <cell r="M276">
            <v>12.48</v>
          </cell>
          <cell r="N276">
            <v>252.72</v>
          </cell>
          <cell r="O276">
            <v>1</v>
          </cell>
          <cell r="P276">
            <v>0</v>
          </cell>
          <cell r="Q276">
            <v>0</v>
          </cell>
          <cell r="R276">
            <v>0</v>
          </cell>
        </row>
        <row r="277">
          <cell r="A277" t="str">
            <v>08.03.03</v>
          </cell>
          <cell r="B277" t="str">
            <v xml:space="preserve">      Encofrado de Sobrecimientos</v>
          </cell>
          <cell r="C277" t="str">
            <v>m2</v>
          </cell>
          <cell r="D277">
            <v>12.48</v>
          </cell>
          <cell r="E277">
            <v>15.86</v>
          </cell>
          <cell r="F277">
            <v>197.93</v>
          </cell>
          <cell r="H277">
            <v>0</v>
          </cell>
          <cell r="I277">
            <v>0</v>
          </cell>
          <cell r="J277">
            <v>12.48</v>
          </cell>
          <cell r="K277">
            <v>197.93</v>
          </cell>
          <cell r="L277">
            <v>1</v>
          </cell>
          <cell r="M277">
            <v>12.48</v>
          </cell>
          <cell r="N277">
            <v>197.93</v>
          </cell>
          <cell r="O277">
            <v>1</v>
          </cell>
          <cell r="P277">
            <v>0</v>
          </cell>
          <cell r="Q277">
            <v>0</v>
          </cell>
          <cell r="R277">
            <v>0</v>
          </cell>
        </row>
        <row r="278">
          <cell r="A278" t="str">
            <v>08.03.04</v>
          </cell>
          <cell r="B278" t="str">
            <v xml:space="preserve">      Concreto en Sobrecimiento A=0.10 m., 1:8 (C:H)+25% P. M.</v>
          </cell>
          <cell r="C278" t="str">
            <v>m3</v>
          </cell>
          <cell r="D278">
            <v>0.62</v>
          </cell>
          <cell r="E278">
            <v>221.38</v>
          </cell>
          <cell r="F278">
            <v>137.26</v>
          </cell>
          <cell r="H278">
            <v>0</v>
          </cell>
          <cell r="I278">
            <v>0</v>
          </cell>
          <cell r="J278">
            <v>0.62</v>
          </cell>
          <cell r="K278">
            <v>137.26</v>
          </cell>
          <cell r="L278">
            <v>1</v>
          </cell>
          <cell r="M278">
            <v>0.62</v>
          </cell>
          <cell r="N278">
            <v>137.26</v>
          </cell>
          <cell r="O278">
            <v>1</v>
          </cell>
          <cell r="P278">
            <v>0</v>
          </cell>
          <cell r="Q278">
            <v>0</v>
          </cell>
          <cell r="R278">
            <v>0</v>
          </cell>
        </row>
        <row r="279">
          <cell r="A279" t="str">
            <v>08.03.05</v>
          </cell>
          <cell r="B279" t="str">
            <v xml:space="preserve">      Desencofrado de Sobrecimientos</v>
          </cell>
          <cell r="C279" t="str">
            <v>m2</v>
          </cell>
          <cell r="D279">
            <v>12.48</v>
          </cell>
          <cell r="E279">
            <v>7.06</v>
          </cell>
          <cell r="F279">
            <v>88.11</v>
          </cell>
          <cell r="H279">
            <v>0</v>
          </cell>
          <cell r="I279">
            <v>0</v>
          </cell>
          <cell r="J279">
            <v>12.48</v>
          </cell>
          <cell r="K279">
            <v>88.11</v>
          </cell>
          <cell r="L279">
            <v>1</v>
          </cell>
          <cell r="M279">
            <v>12.48</v>
          </cell>
          <cell r="N279">
            <v>88.11</v>
          </cell>
          <cell r="O279">
            <v>1</v>
          </cell>
          <cell r="P279">
            <v>0</v>
          </cell>
          <cell r="Q279">
            <v>0</v>
          </cell>
          <cell r="R279">
            <v>0</v>
          </cell>
        </row>
        <row r="280">
          <cell r="A280" t="str">
            <v>08.03.06</v>
          </cell>
          <cell r="B280" t="str">
            <v xml:space="preserve">      Concreto Para Falso Piso e=4", Mezcla 1:8 C:H</v>
          </cell>
          <cell r="C280" t="str">
            <v>m2</v>
          </cell>
          <cell r="D280">
            <v>65.849999999999994</v>
          </cell>
          <cell r="E280">
            <v>23.2</v>
          </cell>
          <cell r="F280">
            <v>1527.72</v>
          </cell>
          <cell r="H280">
            <v>0</v>
          </cell>
          <cell r="I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65.849999999999994</v>
          </cell>
          <cell r="Q280">
            <v>1527.72</v>
          </cell>
          <cell r="R280">
            <v>1</v>
          </cell>
        </row>
        <row r="281">
          <cell r="A281" t="str">
            <v>08.04</v>
          </cell>
          <cell r="B281" t="str">
            <v xml:space="preserve">   ALBAÑILERIA</v>
          </cell>
          <cell r="F281">
            <v>6722.24</v>
          </cell>
          <cell r="H281">
            <v>5491.4400000000005</v>
          </cell>
          <cell r="I281">
            <v>0.81690626933879196</v>
          </cell>
          <cell r="K281">
            <v>0</v>
          </cell>
          <cell r="L281">
            <v>0</v>
          </cell>
          <cell r="M281">
            <v>0</v>
          </cell>
          <cell r="N281">
            <v>5491.4400000000005</v>
          </cell>
          <cell r="O281">
            <v>0.81690626933879196</v>
          </cell>
          <cell r="P281">
            <v>0</v>
          </cell>
          <cell r="Q281">
            <v>1230.8</v>
          </cell>
          <cell r="R281">
            <v>0.18309373066120818</v>
          </cell>
        </row>
        <row r="282">
          <cell r="A282" t="str">
            <v>08.04.01</v>
          </cell>
          <cell r="B282" t="str">
            <v xml:space="preserve">      Muro de Canto Ladrillo KING-KONG 9X14X24; 1.5 cm., Mezcla 1:5</v>
          </cell>
          <cell r="C282" t="str">
            <v>m2</v>
          </cell>
          <cell r="D282">
            <v>69.400000000000006</v>
          </cell>
          <cell r="E282">
            <v>57.92</v>
          </cell>
          <cell r="F282">
            <v>4019.65</v>
          </cell>
          <cell r="G282">
            <v>48.15</v>
          </cell>
          <cell r="H282">
            <v>2788.85</v>
          </cell>
          <cell r="I282">
            <v>0.69380418693169799</v>
          </cell>
          <cell r="K282">
            <v>0</v>
          </cell>
          <cell r="L282">
            <v>0</v>
          </cell>
          <cell r="M282">
            <v>48.15</v>
          </cell>
          <cell r="N282">
            <v>2788.85</v>
          </cell>
          <cell r="O282">
            <v>0.69380418693169799</v>
          </cell>
          <cell r="P282">
            <v>21.250000000000007</v>
          </cell>
          <cell r="Q282">
            <v>1230.8</v>
          </cell>
          <cell r="R282">
            <v>0.30619581306830196</v>
          </cell>
        </row>
        <row r="283">
          <cell r="A283" t="str">
            <v>08.04.02</v>
          </cell>
          <cell r="B283" t="str">
            <v xml:space="preserve">      Muro de Soga Ladrillo KING-KONG 9X14X24; 1.5 cm., Mezcla 1:5</v>
          </cell>
          <cell r="C283" t="str">
            <v>m2</v>
          </cell>
          <cell r="D283">
            <v>36.69</v>
          </cell>
          <cell r="E283">
            <v>73.66</v>
          </cell>
          <cell r="F283">
            <v>2702.59</v>
          </cell>
          <cell r="G283">
            <v>36.69</v>
          </cell>
          <cell r="H283">
            <v>2702.59</v>
          </cell>
          <cell r="I283">
            <v>1</v>
          </cell>
          <cell r="K283">
            <v>0</v>
          </cell>
          <cell r="L283">
            <v>0</v>
          </cell>
          <cell r="M283">
            <v>36.69</v>
          </cell>
          <cell r="N283">
            <v>2702.59</v>
          </cell>
          <cell r="O283">
            <v>1</v>
          </cell>
          <cell r="P283">
            <v>0</v>
          </cell>
          <cell r="Q283">
            <v>0</v>
          </cell>
          <cell r="R283">
            <v>0</v>
          </cell>
        </row>
        <row r="284">
          <cell r="A284" t="str">
            <v>08.05</v>
          </cell>
          <cell r="B284" t="str">
            <v xml:space="preserve">   COBERTURAS</v>
          </cell>
          <cell r="F284">
            <v>6869.89</v>
          </cell>
          <cell r="H284">
            <v>0</v>
          </cell>
          <cell r="I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6869.89</v>
          </cell>
          <cell r="R284">
            <v>1</v>
          </cell>
        </row>
        <row r="285">
          <cell r="A285" t="str">
            <v>08.05.01</v>
          </cell>
          <cell r="B285" t="str">
            <v xml:space="preserve">      Cobertura C/Teja Natural Asentado con Brea</v>
          </cell>
          <cell r="C285" t="str">
            <v>m2</v>
          </cell>
          <cell r="D285">
            <v>83.08</v>
          </cell>
          <cell r="E285">
            <v>82.69</v>
          </cell>
          <cell r="F285">
            <v>6869.89</v>
          </cell>
          <cell r="H285">
            <v>0</v>
          </cell>
          <cell r="I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83.08</v>
          </cell>
          <cell r="Q285">
            <v>6869.89</v>
          </cell>
          <cell r="R285">
            <v>1</v>
          </cell>
        </row>
        <row r="286">
          <cell r="A286" t="str">
            <v>08.06</v>
          </cell>
          <cell r="B286" t="str">
            <v xml:space="preserve">   REVOQUES ENLUCIDOS Y MOLDURAS</v>
          </cell>
          <cell r="F286">
            <v>15205.460000000001</v>
          </cell>
          <cell r="H286">
            <v>1628.37</v>
          </cell>
          <cell r="I286">
            <v>0.10709113699947255</v>
          </cell>
          <cell r="K286">
            <v>3465.8399999999997</v>
          </cell>
          <cell r="L286">
            <v>0.2279339132127538</v>
          </cell>
          <cell r="M286">
            <v>0</v>
          </cell>
          <cell r="N286">
            <v>5094.21</v>
          </cell>
          <cell r="O286">
            <v>0.33502505021222639</v>
          </cell>
          <cell r="P286">
            <v>0</v>
          </cell>
          <cell r="Q286">
            <v>10111.220000000001</v>
          </cell>
          <cell r="R286">
            <v>0.66497297681227663</v>
          </cell>
        </row>
        <row r="287">
          <cell r="A287" t="str">
            <v>08.06.01</v>
          </cell>
          <cell r="B287" t="str">
            <v xml:space="preserve">      TARRAJEO PRIMARIO</v>
          </cell>
          <cell r="F287">
            <v>1066.31</v>
          </cell>
          <cell r="H287">
            <v>1066.31</v>
          </cell>
          <cell r="I287">
            <v>1</v>
          </cell>
          <cell r="K287">
            <v>0</v>
          </cell>
          <cell r="L287">
            <v>0</v>
          </cell>
          <cell r="M287">
            <v>0</v>
          </cell>
          <cell r="N287">
            <v>1066.31</v>
          </cell>
          <cell r="O287">
            <v>1</v>
          </cell>
          <cell r="P287">
            <v>0</v>
          </cell>
          <cell r="Q287">
            <v>0</v>
          </cell>
          <cell r="R287">
            <v>0</v>
          </cell>
        </row>
        <row r="288">
          <cell r="A288" t="str">
            <v>08.06.01.01</v>
          </cell>
          <cell r="B288" t="str">
            <v xml:space="preserve">         Tarrajeo Primario (Rayado) 1.5 cm., Mezcla 1:5, C:A</v>
          </cell>
          <cell r="C288" t="str">
            <v>m2</v>
          </cell>
          <cell r="D288">
            <v>97.38</v>
          </cell>
          <cell r="E288">
            <v>10.95</v>
          </cell>
          <cell r="F288">
            <v>1066.31</v>
          </cell>
          <cell r="G288">
            <v>97.38</v>
          </cell>
          <cell r="H288">
            <v>1066.31</v>
          </cell>
          <cell r="I288">
            <v>1</v>
          </cell>
          <cell r="K288">
            <v>0</v>
          </cell>
          <cell r="L288">
            <v>0</v>
          </cell>
          <cell r="M288">
            <v>97.38</v>
          </cell>
          <cell r="N288">
            <v>1066.31</v>
          </cell>
          <cell r="O288">
            <v>1</v>
          </cell>
          <cell r="P288">
            <v>0</v>
          </cell>
          <cell r="Q288">
            <v>0</v>
          </cell>
          <cell r="R288">
            <v>0</v>
          </cell>
        </row>
        <row r="289">
          <cell r="A289" t="str">
            <v>08.06.02</v>
          </cell>
          <cell r="B289" t="str">
            <v xml:space="preserve">      TARRAJEO EN INTERIORES</v>
          </cell>
          <cell r="F289">
            <v>3035.53</v>
          </cell>
          <cell r="H289">
            <v>0</v>
          </cell>
          <cell r="I289">
            <v>0</v>
          </cell>
          <cell r="K289">
            <v>1332.1599999999999</v>
          </cell>
          <cell r="L289">
            <v>0.4388558176002213</v>
          </cell>
          <cell r="M289">
            <v>0</v>
          </cell>
          <cell r="N289">
            <v>1332.1599999999999</v>
          </cell>
          <cell r="O289">
            <v>0.4388558176002213</v>
          </cell>
          <cell r="P289">
            <v>0</v>
          </cell>
          <cell r="Q289">
            <v>1703.36</v>
          </cell>
          <cell r="R289">
            <v>0.56114088808214702</v>
          </cell>
        </row>
        <row r="290">
          <cell r="A290" t="str">
            <v>08.06.02.01</v>
          </cell>
          <cell r="B290" t="str">
            <v xml:space="preserve">         Puñeteo Previo Para Tarrajeo en Interiores, Espesor 1.5 cm., Mezcla 1:5</v>
          </cell>
          <cell r="C290" t="str">
            <v>m2</v>
          </cell>
          <cell r="D290">
            <v>184.98</v>
          </cell>
          <cell r="E290">
            <v>4.67</v>
          </cell>
          <cell r="F290">
            <v>863.86</v>
          </cell>
          <cell r="H290">
            <v>0</v>
          </cell>
          <cell r="I290">
            <v>0</v>
          </cell>
          <cell r="J290">
            <v>81.180000000000007</v>
          </cell>
          <cell r="K290">
            <v>379.11</v>
          </cell>
          <cell r="L290">
            <v>0.4388558331211076</v>
          </cell>
          <cell r="M290">
            <v>81.180000000000007</v>
          </cell>
          <cell r="N290">
            <v>379.11</v>
          </cell>
          <cell r="O290">
            <v>0.4388558331211076</v>
          </cell>
          <cell r="P290">
            <v>103.79999999999998</v>
          </cell>
          <cell r="Q290">
            <v>484.75</v>
          </cell>
          <cell r="R290">
            <v>0.56114416687889246</v>
          </cell>
        </row>
        <row r="291">
          <cell r="A291" t="str">
            <v>08.06.02.02</v>
          </cell>
          <cell r="B291" t="str">
            <v xml:space="preserve">         Tarrajeo en Interiores, Espesor 1.5 cm., Mezcla 1:5</v>
          </cell>
          <cell r="C291" t="str">
            <v>m2</v>
          </cell>
          <cell r="D291">
            <v>184.98</v>
          </cell>
          <cell r="E291">
            <v>11.74</v>
          </cell>
          <cell r="F291">
            <v>2171.67</v>
          </cell>
          <cell r="H291">
            <v>0</v>
          </cell>
          <cell r="I291">
            <v>0</v>
          </cell>
          <cell r="J291">
            <v>81.180000000000007</v>
          </cell>
          <cell r="K291">
            <v>953.05</v>
          </cell>
          <cell r="L291">
            <v>0.43885581142622954</v>
          </cell>
          <cell r="M291">
            <v>81.180000000000007</v>
          </cell>
          <cell r="N291">
            <v>953.05</v>
          </cell>
          <cell r="O291">
            <v>0.43885581142622954</v>
          </cell>
          <cell r="P291">
            <v>103.79999999999998</v>
          </cell>
          <cell r="Q291">
            <v>1218.6099999999999</v>
          </cell>
          <cell r="R291">
            <v>0.56113958382258811</v>
          </cell>
        </row>
        <row r="292">
          <cell r="A292" t="str">
            <v>08.06.03</v>
          </cell>
          <cell r="B292" t="str">
            <v xml:space="preserve">      TARRAJEO EN EXTERIORES</v>
          </cell>
          <cell r="F292">
            <v>1336.43</v>
          </cell>
          <cell r="H292">
            <v>0</v>
          </cell>
          <cell r="I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1336.43</v>
          </cell>
          <cell r="R292">
            <v>1</v>
          </cell>
        </row>
        <row r="293">
          <cell r="A293" t="str">
            <v>08.06.03.01</v>
          </cell>
          <cell r="B293" t="str">
            <v xml:space="preserve">         Armado de Andamio Para Tarrajeo en Exteriores </v>
          </cell>
          <cell r="C293" t="str">
            <v>m2</v>
          </cell>
          <cell r="D293">
            <v>41.75</v>
          </cell>
          <cell r="E293">
            <v>7.3</v>
          </cell>
          <cell r="F293">
            <v>304.77999999999997</v>
          </cell>
          <cell r="H293">
            <v>0</v>
          </cell>
          <cell r="I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41.75</v>
          </cell>
          <cell r="Q293">
            <v>304.77999999999997</v>
          </cell>
          <cell r="R293">
            <v>1</v>
          </cell>
        </row>
        <row r="294">
          <cell r="A294" t="str">
            <v>08.06.03.02</v>
          </cell>
          <cell r="B294" t="str">
            <v xml:space="preserve">         Puñeteo Previo Para Tarrajeo en Exteriores, Espesor 1.5 cm., Mezcla 1:5 </v>
          </cell>
          <cell r="C294" t="str">
            <v>m2</v>
          </cell>
          <cell r="D294">
            <v>41.75</v>
          </cell>
          <cell r="E294">
            <v>6.94</v>
          </cell>
          <cell r="F294">
            <v>289.75</v>
          </cell>
          <cell r="H294">
            <v>0</v>
          </cell>
          <cell r="I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41.75</v>
          </cell>
          <cell r="Q294">
            <v>289.75</v>
          </cell>
          <cell r="R294">
            <v>1</v>
          </cell>
        </row>
        <row r="295">
          <cell r="A295" t="str">
            <v>08.06.03.03</v>
          </cell>
          <cell r="B295" t="str">
            <v xml:space="preserve">         Tarrajeo en Exteriores, Espesor 1.5 cm., Mezcla 1:5 </v>
          </cell>
          <cell r="C295" t="str">
            <v>m2</v>
          </cell>
          <cell r="D295">
            <v>41.75</v>
          </cell>
          <cell r="E295">
            <v>16.62</v>
          </cell>
          <cell r="F295">
            <v>693.89</v>
          </cell>
          <cell r="H295">
            <v>0</v>
          </cell>
          <cell r="I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41.75</v>
          </cell>
          <cell r="Q295">
            <v>693.89</v>
          </cell>
          <cell r="R295">
            <v>1</v>
          </cell>
        </row>
        <row r="296">
          <cell r="A296" t="str">
            <v>08.06.03.04</v>
          </cell>
          <cell r="B296" t="str">
            <v xml:space="preserve">         Desarmado de Andamio Para Tarrajeo en Exteriores </v>
          </cell>
          <cell r="C296" t="str">
            <v>m2</v>
          </cell>
          <cell r="D296">
            <v>41.75</v>
          </cell>
          <cell r="E296">
            <v>1.1499999999999999</v>
          </cell>
          <cell r="F296">
            <v>48.01</v>
          </cell>
          <cell r="H296">
            <v>0</v>
          </cell>
          <cell r="I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41.75</v>
          </cell>
          <cell r="Q296">
            <v>48.01</v>
          </cell>
          <cell r="R296">
            <v>1</v>
          </cell>
        </row>
        <row r="297">
          <cell r="A297" t="str">
            <v>08.06.04</v>
          </cell>
          <cell r="B297" t="str">
            <v xml:space="preserve">      TARRAJEO DE COLUMNAS</v>
          </cell>
          <cell r="F297">
            <v>196.68</v>
          </cell>
          <cell r="H297">
            <v>0</v>
          </cell>
          <cell r="I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196.68</v>
          </cell>
          <cell r="R297">
            <v>1</v>
          </cell>
        </row>
        <row r="298">
          <cell r="A298" t="str">
            <v>08.06.04.01</v>
          </cell>
          <cell r="B298" t="str">
            <v xml:space="preserve">         Tarrajeo de Superficie de Columnas; Espesor 1.5 cm., Mezcla 1:5 (C:A)</v>
          </cell>
          <cell r="C298" t="str">
            <v>m2</v>
          </cell>
          <cell r="D298">
            <v>6.49</v>
          </cell>
          <cell r="E298">
            <v>20.07</v>
          </cell>
          <cell r="F298">
            <v>130.25</v>
          </cell>
          <cell r="H298">
            <v>0</v>
          </cell>
          <cell r="I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6.49</v>
          </cell>
          <cell r="Q298">
            <v>130.25</v>
          </cell>
          <cell r="R298">
            <v>1</v>
          </cell>
        </row>
        <row r="299">
          <cell r="A299" t="str">
            <v>08.06.04.02</v>
          </cell>
          <cell r="B299" t="str">
            <v xml:space="preserve">         Tarrajeo de Aristas de Columnas</v>
          </cell>
          <cell r="C299" t="str">
            <v>m</v>
          </cell>
          <cell r="D299">
            <v>11.8</v>
          </cell>
          <cell r="E299">
            <v>5.63</v>
          </cell>
          <cell r="F299">
            <v>66.430000000000007</v>
          </cell>
          <cell r="H299">
            <v>0</v>
          </cell>
          <cell r="I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11.8</v>
          </cell>
          <cell r="Q299">
            <v>66.430000000000007</v>
          </cell>
          <cell r="R299">
            <v>1</v>
          </cell>
        </row>
        <row r="300">
          <cell r="A300" t="str">
            <v>08.06.05</v>
          </cell>
          <cell r="B300" t="str">
            <v xml:space="preserve">      TARRAJEO EN VIGAS</v>
          </cell>
          <cell r="F300">
            <v>2223.4</v>
          </cell>
          <cell r="H300">
            <v>0</v>
          </cell>
          <cell r="I300">
            <v>0</v>
          </cell>
          <cell r="K300">
            <v>1840.9</v>
          </cell>
          <cell r="L300">
            <v>0.82796617792569938</v>
          </cell>
          <cell r="M300">
            <v>0</v>
          </cell>
          <cell r="N300">
            <v>1840.9</v>
          </cell>
          <cell r="O300">
            <v>0.82796617792569938</v>
          </cell>
          <cell r="P300">
            <v>0</v>
          </cell>
          <cell r="Q300">
            <v>382.49</v>
          </cell>
          <cell r="R300">
            <v>0.17202932445803723</v>
          </cell>
        </row>
        <row r="301">
          <cell r="A301" t="str">
            <v>08.06.05.01</v>
          </cell>
          <cell r="B301" t="str">
            <v xml:space="preserve">         Tarrajeo de Superficie de Vigas; Espesor 1.5 cm., Mezcla 1:5 (C:A)</v>
          </cell>
          <cell r="C301" t="str">
            <v>m2</v>
          </cell>
          <cell r="D301">
            <v>56.71</v>
          </cell>
          <cell r="E301">
            <v>29.48</v>
          </cell>
          <cell r="F301">
            <v>1671.81</v>
          </cell>
          <cell r="H301">
            <v>0</v>
          </cell>
          <cell r="I301">
            <v>0</v>
          </cell>
          <cell r="J301">
            <v>46.16</v>
          </cell>
          <cell r="K301">
            <v>1360.8</v>
          </cell>
          <cell r="L301">
            <v>0.8139680944604949</v>
          </cell>
          <cell r="M301">
            <v>46.16</v>
          </cell>
          <cell r="N301">
            <v>1360.8</v>
          </cell>
          <cell r="O301">
            <v>0.8139680944604949</v>
          </cell>
          <cell r="P301">
            <v>10.550000000000004</v>
          </cell>
          <cell r="Q301">
            <v>311.01</v>
          </cell>
          <cell r="R301">
            <v>0.18603190553950508</v>
          </cell>
        </row>
        <row r="302">
          <cell r="A302" t="str">
            <v>08.06.05.02</v>
          </cell>
          <cell r="B302" t="str">
            <v xml:space="preserve">         Tarrajeo de Aristas de Vigas</v>
          </cell>
          <cell r="C302" t="str">
            <v>m2</v>
          </cell>
          <cell r="D302">
            <v>85.65</v>
          </cell>
          <cell r="E302">
            <v>6.44</v>
          </cell>
          <cell r="F302">
            <v>551.59</v>
          </cell>
          <cell r="H302">
            <v>0</v>
          </cell>
          <cell r="I302">
            <v>0</v>
          </cell>
          <cell r="J302">
            <v>74.55</v>
          </cell>
          <cell r="K302">
            <v>480.1</v>
          </cell>
          <cell r="L302">
            <v>0.87039286426512441</v>
          </cell>
          <cell r="M302">
            <v>74.55</v>
          </cell>
          <cell r="N302">
            <v>480.1</v>
          </cell>
          <cell r="O302">
            <v>0.87039286426512441</v>
          </cell>
          <cell r="P302">
            <v>11.100000000000009</v>
          </cell>
          <cell r="Q302">
            <v>71.48</v>
          </cell>
          <cell r="R302">
            <v>0.1295890063271633</v>
          </cell>
        </row>
        <row r="303">
          <cell r="A303" t="str">
            <v>08.06.06</v>
          </cell>
          <cell r="B303" t="str">
            <v xml:space="preserve">      VESTIDURA DE DERRAMES</v>
          </cell>
          <cell r="F303">
            <v>838.48</v>
          </cell>
          <cell r="H303">
            <v>0</v>
          </cell>
          <cell r="I303">
            <v>0</v>
          </cell>
          <cell r="K303">
            <v>155.94999999999999</v>
          </cell>
          <cell r="L303">
            <v>0.18599131762236426</v>
          </cell>
          <cell r="M303">
            <v>0</v>
          </cell>
          <cell r="N303">
            <v>155.94999999999999</v>
          </cell>
          <cell r="O303">
            <v>0.18599131762236426</v>
          </cell>
          <cell r="P303">
            <v>0</v>
          </cell>
          <cell r="Q303">
            <v>682.53</v>
          </cell>
          <cell r="R303">
            <v>0.81400868237763568</v>
          </cell>
        </row>
        <row r="304">
          <cell r="A304" t="str">
            <v>08.06.06.01</v>
          </cell>
          <cell r="B304" t="str">
            <v xml:space="preserve">         Vestidura de Derrames A=0.10 m.; Espesor 1.5 cm., Mezcla 1:5 (C:A)</v>
          </cell>
          <cell r="C304" t="str">
            <v>m</v>
          </cell>
          <cell r="D304">
            <v>122.05</v>
          </cell>
          <cell r="E304">
            <v>6.87</v>
          </cell>
          <cell r="F304">
            <v>838.48</v>
          </cell>
          <cell r="H304">
            <v>0</v>
          </cell>
          <cell r="I304">
            <v>0</v>
          </cell>
          <cell r="J304">
            <v>22.7</v>
          </cell>
          <cell r="K304">
            <v>155.94999999999999</v>
          </cell>
          <cell r="L304">
            <v>0.18599131762236426</v>
          </cell>
          <cell r="M304">
            <v>22.7</v>
          </cell>
          <cell r="N304">
            <v>155.94999999999999</v>
          </cell>
          <cell r="O304">
            <v>0.18599131762236426</v>
          </cell>
          <cell r="P304">
            <v>99.35</v>
          </cell>
          <cell r="Q304">
            <v>682.53</v>
          </cell>
          <cell r="R304">
            <v>0.81400868237763568</v>
          </cell>
        </row>
        <row r="305">
          <cell r="A305" t="str">
            <v>08.06.07</v>
          </cell>
          <cell r="B305" t="str">
            <v xml:space="preserve">      BRUÑAS</v>
          </cell>
          <cell r="F305">
            <v>90.4</v>
          </cell>
          <cell r="H305">
            <v>0</v>
          </cell>
          <cell r="I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90.4</v>
          </cell>
          <cell r="R305">
            <v>1</v>
          </cell>
        </row>
        <row r="306">
          <cell r="A306" t="str">
            <v>08.06.07.01</v>
          </cell>
          <cell r="B306" t="str">
            <v xml:space="preserve">         Bruña de 1.00 cm.</v>
          </cell>
          <cell r="C306" t="str">
            <v>m</v>
          </cell>
          <cell r="D306">
            <v>20</v>
          </cell>
          <cell r="E306">
            <v>4.5199999999999996</v>
          </cell>
          <cell r="F306">
            <v>90.4</v>
          </cell>
          <cell r="H306">
            <v>0</v>
          </cell>
          <cell r="I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20</v>
          </cell>
          <cell r="Q306">
            <v>90.4</v>
          </cell>
          <cell r="R306">
            <v>1</v>
          </cell>
        </row>
        <row r="307">
          <cell r="A307" t="str">
            <v>08.06.08</v>
          </cell>
          <cell r="B307" t="str">
            <v xml:space="preserve">      MOLDURAS</v>
          </cell>
          <cell r="F307">
            <v>5139.8100000000004</v>
          </cell>
          <cell r="H307">
            <v>0</v>
          </cell>
          <cell r="I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5139.8100000000004</v>
          </cell>
          <cell r="R307">
            <v>1</v>
          </cell>
        </row>
        <row r="308">
          <cell r="A308" t="str">
            <v>08.06.08.01</v>
          </cell>
          <cell r="B308" t="str">
            <v xml:space="preserve">         Enchapado con Piedra Laja</v>
          </cell>
          <cell r="C308" t="str">
            <v>m2</v>
          </cell>
          <cell r="D308">
            <v>36.450000000000003</v>
          </cell>
          <cell r="E308">
            <v>141.01</v>
          </cell>
          <cell r="F308">
            <v>5139.8100000000004</v>
          </cell>
          <cell r="H308">
            <v>0</v>
          </cell>
          <cell r="I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36.450000000000003</v>
          </cell>
          <cell r="Q308">
            <v>5139.8100000000004</v>
          </cell>
          <cell r="R308">
            <v>1</v>
          </cell>
        </row>
        <row r="309">
          <cell r="A309" t="str">
            <v>08.06.09</v>
          </cell>
          <cell r="B309" t="str">
            <v xml:space="preserve">      CIELORRASOS</v>
          </cell>
          <cell r="F309">
            <v>1278.4199999999998</v>
          </cell>
          <cell r="H309">
            <v>562.05999999999995</v>
          </cell>
          <cell r="I309">
            <v>0.43965207052455374</v>
          </cell>
          <cell r="K309">
            <v>136.83000000000001</v>
          </cell>
          <cell r="L309">
            <v>0.10703055333927819</v>
          </cell>
          <cell r="M309">
            <v>0</v>
          </cell>
          <cell r="N309">
            <v>698.89</v>
          </cell>
          <cell r="O309">
            <v>0.54668262386383193</v>
          </cell>
          <cell r="P309">
            <v>0</v>
          </cell>
          <cell r="Q309">
            <v>579.52</v>
          </cell>
          <cell r="R309">
            <v>0.45330955398069495</v>
          </cell>
        </row>
        <row r="310">
          <cell r="A310" t="str">
            <v>08.06.09.01</v>
          </cell>
          <cell r="B310" t="str">
            <v xml:space="preserve">         Puñeteo y Cintas en Cielorraso, Espesor 1.5 cm. Mezcla 1:5 (C:A)</v>
          </cell>
          <cell r="C310" t="str">
            <v>m2</v>
          </cell>
          <cell r="D310">
            <v>28.06</v>
          </cell>
          <cell r="E310">
            <v>8.92</v>
          </cell>
          <cell r="F310">
            <v>250.3</v>
          </cell>
          <cell r="H310">
            <v>0</v>
          </cell>
          <cell r="I310">
            <v>0</v>
          </cell>
          <cell r="J310">
            <v>15.34</v>
          </cell>
          <cell r="K310">
            <v>136.83000000000001</v>
          </cell>
          <cell r="L310">
            <v>0.54666400319616459</v>
          </cell>
          <cell r="M310">
            <v>15.34</v>
          </cell>
          <cell r="N310">
            <v>136.83000000000001</v>
          </cell>
          <cell r="O310">
            <v>0.54666400319616459</v>
          </cell>
          <cell r="P310">
            <v>12.719999999999999</v>
          </cell>
          <cell r="Q310">
            <v>113.46</v>
          </cell>
          <cell r="R310">
            <v>0.45329604474630442</v>
          </cell>
        </row>
        <row r="311">
          <cell r="A311" t="str">
            <v>08.06.09.02</v>
          </cell>
          <cell r="B311" t="str">
            <v xml:space="preserve">         Cielorraso con Mezcla sin Cintas, Espesor 1.5 cm. Mezcla 1:4 (C:A)</v>
          </cell>
          <cell r="C311" t="str">
            <v>m2</v>
          </cell>
          <cell r="D311">
            <v>28.06</v>
          </cell>
          <cell r="E311">
            <v>36.64</v>
          </cell>
          <cell r="F311">
            <v>1028.1199999999999</v>
          </cell>
          <cell r="G311">
            <v>15.34</v>
          </cell>
          <cell r="H311">
            <v>562.05999999999995</v>
          </cell>
          <cell r="I311">
            <v>0.54668715714118976</v>
          </cell>
          <cell r="K311">
            <v>0</v>
          </cell>
          <cell r="L311">
            <v>0</v>
          </cell>
          <cell r="M311">
            <v>15.34</v>
          </cell>
          <cell r="N311">
            <v>562.05999999999995</v>
          </cell>
          <cell r="O311">
            <v>0.54668715714118976</v>
          </cell>
          <cell r="P311">
            <v>12.719999999999999</v>
          </cell>
          <cell r="Q311">
            <v>466.06</v>
          </cell>
          <cell r="R311">
            <v>0.45331284285881029</v>
          </cell>
        </row>
        <row r="312">
          <cell r="A312" t="str">
            <v>08.07</v>
          </cell>
          <cell r="B312" t="str">
            <v xml:space="preserve">   PISOS Y PAVIMENTOS</v>
          </cell>
          <cell r="F312">
            <v>3310.55</v>
          </cell>
          <cell r="H312">
            <v>0</v>
          </cell>
          <cell r="I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3310.55</v>
          </cell>
          <cell r="R312">
            <v>1</v>
          </cell>
        </row>
        <row r="313">
          <cell r="A313" t="str">
            <v>08.07.01</v>
          </cell>
          <cell r="B313" t="str">
            <v xml:space="preserve">      PISO DE CEMENTO PULIDO</v>
          </cell>
          <cell r="F313">
            <v>915.41000000000008</v>
          </cell>
          <cell r="H313">
            <v>0</v>
          </cell>
          <cell r="I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915.41000000000008</v>
          </cell>
          <cell r="R313">
            <v>1</v>
          </cell>
        </row>
        <row r="314">
          <cell r="A314" t="str">
            <v>08.07.01.01</v>
          </cell>
          <cell r="B314" t="str">
            <v xml:space="preserve">         Concreto en piso 4", sin Colorear, Pulido, sin Bruña, Acabado 1 cm. Mezcla 1:2; f'c=140kg/cm2</v>
          </cell>
          <cell r="C314" t="str">
            <v>m2</v>
          </cell>
          <cell r="D314">
            <v>13.98</v>
          </cell>
          <cell r="E314">
            <v>62.5</v>
          </cell>
          <cell r="F314">
            <v>873.75</v>
          </cell>
          <cell r="H314">
            <v>0</v>
          </cell>
          <cell r="I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13.98</v>
          </cell>
          <cell r="Q314">
            <v>873.75</v>
          </cell>
          <cell r="R314">
            <v>1</v>
          </cell>
        </row>
        <row r="315">
          <cell r="A315" t="str">
            <v>08.07.01.02</v>
          </cell>
          <cell r="B315" t="str">
            <v xml:space="preserve">         Reglado en piso 4", sin Colorear, Pulido, sin Bruña, Acabado 1 cm., Mezcla 1:2; f'c=140kg/cm2</v>
          </cell>
          <cell r="C315" t="str">
            <v>m2</v>
          </cell>
          <cell r="D315">
            <v>13.98</v>
          </cell>
          <cell r="E315">
            <v>2.66</v>
          </cell>
          <cell r="F315">
            <v>37.19</v>
          </cell>
          <cell r="H315">
            <v>0</v>
          </cell>
          <cell r="I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13.98</v>
          </cell>
          <cell r="Q315">
            <v>37.19</v>
          </cell>
          <cell r="R315">
            <v>1</v>
          </cell>
        </row>
        <row r="316">
          <cell r="A316" t="str">
            <v>08.07.01.03</v>
          </cell>
          <cell r="B316" t="str">
            <v xml:space="preserve">         Curado en piso 4", sin Colorear, Pulido, sin Bruña, Acabado 1 cm., Mezcla 1:2; f'c=140kg/cm2</v>
          </cell>
          <cell r="C316" t="str">
            <v>m2</v>
          </cell>
          <cell r="D316">
            <v>13.98</v>
          </cell>
          <cell r="E316">
            <v>0.32</v>
          </cell>
          <cell r="F316">
            <v>4.47</v>
          </cell>
          <cell r="H316">
            <v>0</v>
          </cell>
          <cell r="I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13.98</v>
          </cell>
          <cell r="Q316">
            <v>4.47</v>
          </cell>
          <cell r="R316">
            <v>1</v>
          </cell>
        </row>
        <row r="317">
          <cell r="A317" t="str">
            <v>08.07.02</v>
          </cell>
          <cell r="B317" t="str">
            <v xml:space="preserve">      PISO CERAMICO</v>
          </cell>
          <cell r="F317">
            <v>2395.14</v>
          </cell>
          <cell r="H317">
            <v>0</v>
          </cell>
          <cell r="I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2395.14</v>
          </cell>
          <cell r="R317">
            <v>1</v>
          </cell>
        </row>
        <row r="318">
          <cell r="A318" t="str">
            <v>08.07.02.01</v>
          </cell>
          <cell r="B318" t="str">
            <v xml:space="preserve">         Piso Ceramico Nacional, Alto Transito 30X30 cm.</v>
          </cell>
          <cell r="C318" t="str">
            <v>m2</v>
          </cell>
          <cell r="D318">
            <v>47.97</v>
          </cell>
          <cell r="E318">
            <v>49.93</v>
          </cell>
          <cell r="F318">
            <v>2395.14</v>
          </cell>
          <cell r="H318">
            <v>0</v>
          </cell>
          <cell r="I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47.97</v>
          </cell>
          <cell r="Q318">
            <v>2395.14</v>
          </cell>
          <cell r="R318">
            <v>1</v>
          </cell>
        </row>
        <row r="319">
          <cell r="A319" t="str">
            <v>08.08</v>
          </cell>
          <cell r="B319" t="str">
            <v xml:space="preserve">   CONTRAZOCALOS</v>
          </cell>
          <cell r="F319">
            <v>1180.17</v>
          </cell>
          <cell r="H319">
            <v>0</v>
          </cell>
          <cell r="I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1180.17</v>
          </cell>
          <cell r="R319">
            <v>1</v>
          </cell>
        </row>
        <row r="320">
          <cell r="A320" t="str">
            <v>08.08.01</v>
          </cell>
          <cell r="B320" t="str">
            <v xml:space="preserve">      Contrazocalo Cemento S/Colorear h=10 cm., e=2 cm., Mezcla 1:5</v>
          </cell>
          <cell r="C320" t="str">
            <v>m</v>
          </cell>
          <cell r="D320">
            <v>39.299999999999997</v>
          </cell>
          <cell r="E320">
            <v>4.93</v>
          </cell>
          <cell r="F320">
            <v>193.75</v>
          </cell>
          <cell r="H320">
            <v>0</v>
          </cell>
          <cell r="I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39.299999999999997</v>
          </cell>
          <cell r="Q320">
            <v>193.75</v>
          </cell>
          <cell r="R320">
            <v>1</v>
          </cell>
        </row>
        <row r="321">
          <cell r="A321" t="str">
            <v>08.08.02</v>
          </cell>
          <cell r="B321" t="str">
            <v xml:space="preserve">      Contrazocalo de Loseta Veneciana 10 X 20 cm., 1 cm., Mezcla 1:3</v>
          </cell>
          <cell r="C321" t="str">
            <v>m</v>
          </cell>
          <cell r="D321">
            <v>23.95</v>
          </cell>
          <cell r="E321">
            <v>13.22</v>
          </cell>
          <cell r="F321">
            <v>316.62</v>
          </cell>
          <cell r="H321">
            <v>0</v>
          </cell>
          <cell r="I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23.95</v>
          </cell>
          <cell r="Q321">
            <v>316.62</v>
          </cell>
          <cell r="R321">
            <v>1</v>
          </cell>
        </row>
        <row r="322">
          <cell r="A322" t="str">
            <v>08.08.03</v>
          </cell>
          <cell r="B322" t="str">
            <v xml:space="preserve">      Contrazocalo de Laja Arequipeña Color Negro</v>
          </cell>
          <cell r="C322" t="str">
            <v>m2</v>
          </cell>
          <cell r="D322">
            <v>4.7</v>
          </cell>
          <cell r="E322">
            <v>142.51</v>
          </cell>
          <cell r="F322">
            <v>669.8</v>
          </cell>
          <cell r="H322">
            <v>0</v>
          </cell>
          <cell r="I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4.7</v>
          </cell>
          <cell r="Q322">
            <v>669.8</v>
          </cell>
          <cell r="R322">
            <v>1</v>
          </cell>
        </row>
        <row r="323">
          <cell r="A323" t="str">
            <v>08.09</v>
          </cell>
          <cell r="B323" t="str">
            <v xml:space="preserve">   ZOCALOS</v>
          </cell>
          <cell r="F323">
            <v>4501.88</v>
          </cell>
          <cell r="H323">
            <v>0</v>
          </cell>
          <cell r="I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4501.88</v>
          </cell>
          <cell r="R323">
            <v>1</v>
          </cell>
        </row>
        <row r="324">
          <cell r="A324" t="str">
            <v>08.09.01</v>
          </cell>
          <cell r="B324" t="str">
            <v xml:space="preserve">      Zocalo de Ceramico Nacional 20X30, Mezcla 1:4</v>
          </cell>
          <cell r="C324" t="str">
            <v>m2</v>
          </cell>
          <cell r="D324">
            <v>97.38</v>
          </cell>
          <cell r="E324">
            <v>46.23</v>
          </cell>
          <cell r="F324">
            <v>4501.88</v>
          </cell>
          <cell r="H324">
            <v>0</v>
          </cell>
          <cell r="I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97.38</v>
          </cell>
          <cell r="Q324">
            <v>4501.88</v>
          </cell>
          <cell r="R324">
            <v>1</v>
          </cell>
        </row>
        <row r="325">
          <cell r="A325" t="str">
            <v>08.10</v>
          </cell>
          <cell r="B325" t="str">
            <v xml:space="preserve">   CARPINTERIA DE MADERA</v>
          </cell>
          <cell r="F325">
            <v>9055.8499999999985</v>
          </cell>
          <cell r="H325">
            <v>0</v>
          </cell>
          <cell r="I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9055.8499999999985</v>
          </cell>
          <cell r="R325">
            <v>1</v>
          </cell>
        </row>
        <row r="326">
          <cell r="A326" t="str">
            <v>08.10.01</v>
          </cell>
          <cell r="B326" t="str">
            <v xml:space="preserve">      Puerta de madera apanelada e=1 1/2"</v>
          </cell>
          <cell r="C326" t="str">
            <v>m2</v>
          </cell>
          <cell r="D326">
            <v>26.07</v>
          </cell>
          <cell r="E326">
            <v>293.91000000000003</v>
          </cell>
          <cell r="F326">
            <v>7662.23</v>
          </cell>
          <cell r="H326">
            <v>0</v>
          </cell>
          <cell r="I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26.07</v>
          </cell>
          <cell r="Q326">
            <v>7662.23</v>
          </cell>
          <cell r="R326">
            <v>1</v>
          </cell>
        </row>
        <row r="327">
          <cell r="A327" t="str">
            <v>08.10.02</v>
          </cell>
          <cell r="B327" t="str">
            <v xml:space="preserve">      Marco de Madera Aguano de 1 1/2"x3"</v>
          </cell>
          <cell r="C327" t="str">
            <v>m</v>
          </cell>
          <cell r="D327">
            <v>94.1</v>
          </cell>
          <cell r="E327">
            <v>14.81</v>
          </cell>
          <cell r="F327">
            <v>1393.62</v>
          </cell>
          <cell r="H327">
            <v>0</v>
          </cell>
          <cell r="I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94.1</v>
          </cell>
          <cell r="Q327">
            <v>1393.62</v>
          </cell>
          <cell r="R327">
            <v>1</v>
          </cell>
        </row>
        <row r="328">
          <cell r="A328" t="str">
            <v>08.11</v>
          </cell>
          <cell r="B328" t="str">
            <v xml:space="preserve">   CERRAJERIA</v>
          </cell>
          <cell r="F328">
            <v>2314.31</v>
          </cell>
          <cell r="H328">
            <v>0</v>
          </cell>
          <cell r="I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2314.31</v>
          </cell>
          <cell r="R328">
            <v>1</v>
          </cell>
        </row>
        <row r="329">
          <cell r="A329" t="str">
            <v>08.11.01</v>
          </cell>
          <cell r="B329" t="str">
            <v xml:space="preserve">      Bisagra Capuchina de 3 1/2" X 3 1/2" Aluminizado</v>
          </cell>
          <cell r="C329" t="str">
            <v>pza</v>
          </cell>
          <cell r="D329">
            <v>51</v>
          </cell>
          <cell r="E329">
            <v>21.43</v>
          </cell>
          <cell r="F329">
            <v>1092.93</v>
          </cell>
          <cell r="H329">
            <v>0</v>
          </cell>
          <cell r="I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51</v>
          </cell>
          <cell r="Q329">
            <v>1092.93</v>
          </cell>
          <cell r="R329">
            <v>1</v>
          </cell>
        </row>
        <row r="330">
          <cell r="A330" t="str">
            <v>08.11.02</v>
          </cell>
          <cell r="B330" t="str">
            <v xml:space="preserve">      Cerradura Para Puerta Principal 3 Golpes</v>
          </cell>
          <cell r="C330" t="str">
            <v>u</v>
          </cell>
          <cell r="D330">
            <v>2</v>
          </cell>
          <cell r="E330">
            <v>107.14</v>
          </cell>
          <cell r="F330">
            <v>214.28</v>
          </cell>
          <cell r="H330">
            <v>0</v>
          </cell>
          <cell r="I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2</v>
          </cell>
          <cell r="Q330">
            <v>214.28</v>
          </cell>
          <cell r="R330">
            <v>1</v>
          </cell>
        </row>
        <row r="331">
          <cell r="A331" t="str">
            <v>08.11.03</v>
          </cell>
          <cell r="B331" t="str">
            <v xml:space="preserve">      Cerradura simple Para Puerta</v>
          </cell>
          <cell r="C331" t="str">
            <v>u</v>
          </cell>
          <cell r="D331">
            <v>15</v>
          </cell>
          <cell r="E331">
            <v>67.14</v>
          </cell>
          <cell r="F331">
            <v>1007.1</v>
          </cell>
          <cell r="H331">
            <v>0</v>
          </cell>
          <cell r="I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15</v>
          </cell>
          <cell r="Q331">
            <v>1007.1</v>
          </cell>
          <cell r="R331">
            <v>1</v>
          </cell>
        </row>
        <row r="332">
          <cell r="A332" t="str">
            <v>08.12</v>
          </cell>
          <cell r="B332" t="str">
            <v xml:space="preserve">   VIDRIOS, CRISTALES Y SIMILARES</v>
          </cell>
          <cell r="F332">
            <v>2047.82</v>
          </cell>
          <cell r="H332">
            <v>0</v>
          </cell>
          <cell r="I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2047.82</v>
          </cell>
          <cell r="R332">
            <v>1</v>
          </cell>
        </row>
        <row r="333">
          <cell r="A333" t="str">
            <v>08.12.01</v>
          </cell>
          <cell r="B333" t="str">
            <v xml:space="preserve">      Vidrios Sistema Moduglas de 6mm.</v>
          </cell>
          <cell r="C333" t="str">
            <v>p2</v>
          </cell>
          <cell r="D333">
            <v>81.86</v>
          </cell>
          <cell r="E333">
            <v>15.39</v>
          </cell>
          <cell r="F333">
            <v>1259.83</v>
          </cell>
          <cell r="H333">
            <v>0</v>
          </cell>
          <cell r="I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81.86</v>
          </cell>
          <cell r="Q333">
            <v>1259.83</v>
          </cell>
          <cell r="R333">
            <v>1</v>
          </cell>
        </row>
        <row r="334">
          <cell r="A334" t="str">
            <v>01.12.02</v>
          </cell>
          <cell r="B334" t="str">
            <v xml:space="preserve">      Puerta de Vidrio Gris Deslizante e=8mm.</v>
          </cell>
          <cell r="C334" t="str">
            <v>m2</v>
          </cell>
          <cell r="D334">
            <v>4.9800000000000004</v>
          </cell>
          <cell r="E334">
            <v>158.22999999999999</v>
          </cell>
          <cell r="F334">
            <v>787.99</v>
          </cell>
          <cell r="H334">
            <v>0</v>
          </cell>
          <cell r="I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4.9800000000000004</v>
          </cell>
          <cell r="Q334">
            <v>787.99</v>
          </cell>
          <cell r="R334">
            <v>1</v>
          </cell>
        </row>
        <row r="335">
          <cell r="A335" t="str">
            <v>08.13</v>
          </cell>
          <cell r="B335" t="str">
            <v xml:space="preserve">   PINTURA</v>
          </cell>
          <cell r="F335">
            <v>3376.84</v>
          </cell>
          <cell r="H335">
            <v>0</v>
          </cell>
          <cell r="I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3376.84</v>
          </cell>
          <cell r="R335">
            <v>1</v>
          </cell>
        </row>
        <row r="336">
          <cell r="A336" t="str">
            <v>08.13.01</v>
          </cell>
          <cell r="B336" t="str">
            <v xml:space="preserve">      PINTURA EN CIELORRASOS</v>
          </cell>
          <cell r="F336">
            <v>505.96</v>
          </cell>
          <cell r="H336">
            <v>0</v>
          </cell>
          <cell r="I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505.96</v>
          </cell>
          <cell r="R336">
            <v>1</v>
          </cell>
        </row>
        <row r="337">
          <cell r="A337" t="str">
            <v>08.13.01.01</v>
          </cell>
          <cell r="B337" t="str">
            <v xml:space="preserve">         Pintura Vinilica en Cielo Raso 2 Manos</v>
          </cell>
          <cell r="C337" t="str">
            <v>m2</v>
          </cell>
          <cell r="D337">
            <v>75.97</v>
          </cell>
          <cell r="E337">
            <v>6.66</v>
          </cell>
          <cell r="F337">
            <v>505.96</v>
          </cell>
          <cell r="H337">
            <v>0</v>
          </cell>
          <cell r="I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75.97</v>
          </cell>
          <cell r="Q337">
            <v>505.96</v>
          </cell>
          <cell r="R337">
            <v>1</v>
          </cell>
        </row>
        <row r="338">
          <cell r="A338" t="str">
            <v>08.13.02</v>
          </cell>
          <cell r="B338" t="str">
            <v xml:space="preserve">      PINTURA EN INTERIORES</v>
          </cell>
          <cell r="F338">
            <v>2189.94</v>
          </cell>
          <cell r="H338">
            <v>0</v>
          </cell>
          <cell r="I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2189.94</v>
          </cell>
          <cell r="R338">
            <v>1</v>
          </cell>
        </row>
        <row r="339">
          <cell r="A339" t="str">
            <v>08.13.02.01</v>
          </cell>
          <cell r="B339" t="str">
            <v xml:space="preserve">         Pintura Vinilica en Muros Interiores 2 Manos</v>
          </cell>
          <cell r="C339" t="str">
            <v>m2</v>
          </cell>
          <cell r="D339">
            <v>328.82</v>
          </cell>
          <cell r="E339">
            <v>6.66</v>
          </cell>
          <cell r="F339">
            <v>2189.94</v>
          </cell>
          <cell r="H339">
            <v>0</v>
          </cell>
          <cell r="I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328.82</v>
          </cell>
          <cell r="Q339">
            <v>2189.94</v>
          </cell>
          <cell r="R339">
            <v>1</v>
          </cell>
        </row>
        <row r="340">
          <cell r="A340" t="str">
            <v>08.13.03</v>
          </cell>
          <cell r="B340" t="str">
            <v xml:space="preserve">      PINTURA EN EXTERIORES</v>
          </cell>
          <cell r="F340">
            <v>411.24</v>
          </cell>
          <cell r="H340">
            <v>0</v>
          </cell>
          <cell r="I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411.24</v>
          </cell>
          <cell r="R340">
            <v>1</v>
          </cell>
        </row>
        <row r="341">
          <cell r="A341" t="str">
            <v>08.13.03.01</v>
          </cell>
          <cell r="B341" t="str">
            <v xml:space="preserve">         Pintura Vinilica en Muros Exteriores 2 Manos</v>
          </cell>
          <cell r="C341" t="str">
            <v>m2</v>
          </cell>
          <cell r="D341">
            <v>41.75</v>
          </cell>
          <cell r="E341">
            <v>9.85</v>
          </cell>
          <cell r="F341">
            <v>411.24</v>
          </cell>
          <cell r="H341">
            <v>0</v>
          </cell>
          <cell r="I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41.75</v>
          </cell>
          <cell r="Q341">
            <v>411.24</v>
          </cell>
          <cell r="R341">
            <v>1</v>
          </cell>
        </row>
        <row r="342">
          <cell r="A342" t="str">
            <v>08.13.04</v>
          </cell>
          <cell r="B342" t="str">
            <v xml:space="preserve">      PINTURA EN PUERTAS Y VENTANAS</v>
          </cell>
          <cell r="F342">
            <v>269.7</v>
          </cell>
          <cell r="H342">
            <v>0</v>
          </cell>
          <cell r="I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269.7</v>
          </cell>
          <cell r="R342">
            <v>1</v>
          </cell>
        </row>
        <row r="343">
          <cell r="A343" t="str">
            <v>08.13.04.01</v>
          </cell>
          <cell r="B343" t="str">
            <v xml:space="preserve">         Pintura en Puertas con Barnis 2 Manos</v>
          </cell>
          <cell r="C343" t="str">
            <v>m2</v>
          </cell>
          <cell r="D343">
            <v>27.69</v>
          </cell>
          <cell r="E343">
            <v>9.74</v>
          </cell>
          <cell r="F343">
            <v>269.7</v>
          </cell>
          <cell r="H343">
            <v>0</v>
          </cell>
          <cell r="I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27.69</v>
          </cell>
          <cell r="Q343">
            <v>269.7</v>
          </cell>
          <cell r="R343">
            <v>1</v>
          </cell>
        </row>
        <row r="344">
          <cell r="A344" t="str">
            <v>08.14</v>
          </cell>
          <cell r="B344" t="str">
            <v xml:space="preserve">   SISTEMA DE AGUA DE LLUVIA</v>
          </cell>
          <cell r="F344">
            <v>1634.98</v>
          </cell>
          <cell r="H344">
            <v>0</v>
          </cell>
          <cell r="I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1634.98</v>
          </cell>
          <cell r="R344">
            <v>1</v>
          </cell>
        </row>
        <row r="345">
          <cell r="A345" t="str">
            <v>08.14.01</v>
          </cell>
          <cell r="B345" t="str">
            <v xml:space="preserve">      Canaleta Semi Circular F° G° 6"</v>
          </cell>
          <cell r="C345" t="str">
            <v>m</v>
          </cell>
          <cell r="D345">
            <v>19.05</v>
          </cell>
          <cell r="E345">
            <v>49.52</v>
          </cell>
          <cell r="F345">
            <v>943.36</v>
          </cell>
          <cell r="H345">
            <v>0</v>
          </cell>
          <cell r="I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19.05</v>
          </cell>
          <cell r="Q345">
            <v>943.36</v>
          </cell>
          <cell r="R345">
            <v>1</v>
          </cell>
        </row>
        <row r="346">
          <cell r="A346" t="str">
            <v>08.14.02</v>
          </cell>
          <cell r="B346" t="str">
            <v xml:space="preserve">      Tuberia PVC SAP 3"</v>
          </cell>
          <cell r="C346" t="str">
            <v>u</v>
          </cell>
          <cell r="D346">
            <v>4</v>
          </cell>
          <cell r="E346">
            <v>80.5</v>
          </cell>
          <cell r="F346">
            <v>322</v>
          </cell>
          <cell r="H346">
            <v>0</v>
          </cell>
          <cell r="I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4</v>
          </cell>
          <cell r="Q346">
            <v>322</v>
          </cell>
          <cell r="R346">
            <v>1</v>
          </cell>
        </row>
        <row r="347">
          <cell r="A347" t="str">
            <v>08.14.03</v>
          </cell>
          <cell r="B347" t="str">
            <v xml:space="preserve">      Encofrado y Desencofrado para Tuberia de proteccion</v>
          </cell>
          <cell r="C347" t="str">
            <v>u</v>
          </cell>
          <cell r="D347">
            <v>4</v>
          </cell>
          <cell r="E347">
            <v>52.33</v>
          </cell>
          <cell r="F347">
            <v>209.32</v>
          </cell>
          <cell r="H347">
            <v>0</v>
          </cell>
          <cell r="I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4</v>
          </cell>
          <cell r="Q347">
            <v>209.32</v>
          </cell>
          <cell r="R347">
            <v>1</v>
          </cell>
        </row>
        <row r="348">
          <cell r="A348" t="str">
            <v>08.14.04</v>
          </cell>
          <cell r="B348" t="str">
            <v xml:space="preserve">      Concreto f'c=140kg/cm2 Para Anclajes y/o Dados</v>
          </cell>
          <cell r="C348" t="str">
            <v>m3</v>
          </cell>
          <cell r="D348">
            <v>0.45</v>
          </cell>
          <cell r="E348">
            <v>356.22</v>
          </cell>
          <cell r="F348">
            <v>160.30000000000001</v>
          </cell>
          <cell r="H348">
            <v>0</v>
          </cell>
          <cell r="I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0.45</v>
          </cell>
          <cell r="Q348">
            <v>160.30000000000001</v>
          </cell>
          <cell r="R348">
            <v>1</v>
          </cell>
        </row>
        <row r="349">
          <cell r="A349" t="str">
            <v>08.15</v>
          </cell>
          <cell r="B349" t="str">
            <v xml:space="preserve">   APARATOS Y ACCESORIOS SANITARIOS</v>
          </cell>
          <cell r="F349">
            <v>1960.04</v>
          </cell>
          <cell r="H349">
            <v>0</v>
          </cell>
          <cell r="I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1960.04</v>
          </cell>
          <cell r="R349">
            <v>1</v>
          </cell>
        </row>
        <row r="350">
          <cell r="A350" t="str">
            <v>08.15.01</v>
          </cell>
          <cell r="B350" t="str">
            <v xml:space="preserve">      Lavatorio de Pedestal Blanco</v>
          </cell>
          <cell r="C350" t="str">
            <v>pza</v>
          </cell>
          <cell r="D350">
            <v>1</v>
          </cell>
          <cell r="E350">
            <v>115</v>
          </cell>
          <cell r="F350">
            <v>115</v>
          </cell>
          <cell r="H350">
            <v>0</v>
          </cell>
          <cell r="I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1</v>
          </cell>
          <cell r="Q350">
            <v>115</v>
          </cell>
          <cell r="R350">
            <v>1</v>
          </cell>
        </row>
        <row r="351">
          <cell r="A351" t="str">
            <v>08.15.02</v>
          </cell>
          <cell r="B351" t="str">
            <v xml:space="preserve">      Urinarios de Losa de Pico Blanco</v>
          </cell>
          <cell r="C351" t="str">
            <v>pza</v>
          </cell>
          <cell r="D351">
            <v>1</v>
          </cell>
          <cell r="E351">
            <v>95</v>
          </cell>
          <cell r="F351">
            <v>95</v>
          </cell>
          <cell r="H351">
            <v>0</v>
          </cell>
          <cell r="I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1</v>
          </cell>
          <cell r="Q351">
            <v>95</v>
          </cell>
          <cell r="R351">
            <v>1</v>
          </cell>
        </row>
        <row r="352">
          <cell r="A352" t="str">
            <v>08.15.03</v>
          </cell>
          <cell r="B352" t="str">
            <v xml:space="preserve">      Inodoro Tanque Bajo Blanco</v>
          </cell>
          <cell r="C352" t="str">
            <v>pza</v>
          </cell>
          <cell r="D352">
            <v>1</v>
          </cell>
          <cell r="E352">
            <v>179.18</v>
          </cell>
          <cell r="F352">
            <v>179.18</v>
          </cell>
          <cell r="H352">
            <v>0</v>
          </cell>
          <cell r="I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1</v>
          </cell>
          <cell r="Q352">
            <v>179.18</v>
          </cell>
          <cell r="R352">
            <v>1</v>
          </cell>
        </row>
        <row r="353">
          <cell r="A353" t="str">
            <v>08.15.04</v>
          </cell>
          <cell r="B353" t="str">
            <v xml:space="preserve">      Toallera con Soporte de Losa y Barra Plastica Color Blanco</v>
          </cell>
          <cell r="C353" t="str">
            <v>u</v>
          </cell>
          <cell r="D353">
            <v>8</v>
          </cell>
          <cell r="E353">
            <v>3</v>
          </cell>
          <cell r="F353">
            <v>24</v>
          </cell>
          <cell r="H353">
            <v>0</v>
          </cell>
          <cell r="I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8</v>
          </cell>
          <cell r="Q353">
            <v>24</v>
          </cell>
          <cell r="R353">
            <v>1</v>
          </cell>
        </row>
        <row r="354">
          <cell r="A354" t="str">
            <v>08.15.05</v>
          </cell>
          <cell r="B354" t="str">
            <v xml:space="preserve">      Duchas cromadas de Cabeza Giratoria y Llave mezcladora</v>
          </cell>
          <cell r="C354" t="str">
            <v>pza</v>
          </cell>
          <cell r="D354">
            <v>8</v>
          </cell>
          <cell r="E354">
            <v>79.180000000000007</v>
          </cell>
          <cell r="F354">
            <v>633.44000000000005</v>
          </cell>
          <cell r="H354">
            <v>0</v>
          </cell>
          <cell r="I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8</v>
          </cell>
          <cell r="Q354">
            <v>633.44000000000005</v>
          </cell>
          <cell r="R354">
            <v>1</v>
          </cell>
        </row>
        <row r="355">
          <cell r="A355" t="str">
            <v>08.15.06</v>
          </cell>
          <cell r="B355" t="str">
            <v xml:space="preserve">      Jaboneras de Loza Blanca Simple de 15 X 15 cm</v>
          </cell>
          <cell r="C355" t="str">
            <v>pza</v>
          </cell>
          <cell r="D355">
            <v>8</v>
          </cell>
          <cell r="E355">
            <v>17.18</v>
          </cell>
          <cell r="F355">
            <v>137.44</v>
          </cell>
          <cell r="H355">
            <v>0</v>
          </cell>
          <cell r="I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8</v>
          </cell>
          <cell r="Q355">
            <v>137.44</v>
          </cell>
          <cell r="R355">
            <v>1</v>
          </cell>
        </row>
        <row r="356">
          <cell r="A356" t="str">
            <v>08.15.07</v>
          </cell>
          <cell r="B356" t="str">
            <v xml:space="preserve">      Colocacion de Aparatos Sanitarios Corrientes</v>
          </cell>
          <cell r="C356" t="str">
            <v>pza</v>
          </cell>
          <cell r="D356">
            <v>3</v>
          </cell>
          <cell r="E356">
            <v>60.1</v>
          </cell>
          <cell r="F356">
            <v>180.3</v>
          </cell>
          <cell r="H356">
            <v>0</v>
          </cell>
          <cell r="I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3</v>
          </cell>
          <cell r="Q356">
            <v>180.3</v>
          </cell>
          <cell r="R356">
            <v>1</v>
          </cell>
        </row>
        <row r="357">
          <cell r="A357" t="str">
            <v>08.15.08</v>
          </cell>
          <cell r="B357" t="str">
            <v xml:space="preserve">      Colocacion de Accesorios Sanitarios Corrientes</v>
          </cell>
          <cell r="C357" t="str">
            <v>pza</v>
          </cell>
          <cell r="D357">
            <v>24</v>
          </cell>
          <cell r="E357">
            <v>24.82</v>
          </cell>
          <cell r="F357">
            <v>595.67999999999995</v>
          </cell>
          <cell r="H357">
            <v>0</v>
          </cell>
          <cell r="I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24</v>
          </cell>
          <cell r="Q357">
            <v>595.67999999999995</v>
          </cell>
          <cell r="R357">
            <v>1</v>
          </cell>
        </row>
        <row r="358">
          <cell r="A358" t="str">
            <v>08.16</v>
          </cell>
          <cell r="B358" t="str">
            <v xml:space="preserve">   INSTALACIONES SANITARIAS</v>
          </cell>
          <cell r="F358">
            <v>2689.17</v>
          </cell>
          <cell r="H358">
            <v>1222.73</v>
          </cell>
          <cell r="I358">
            <v>0.45468676208644304</v>
          </cell>
          <cell r="K358">
            <v>258.44</v>
          </cell>
          <cell r="L358">
            <v>9.6104002350167514E-2</v>
          </cell>
          <cell r="M358">
            <v>0</v>
          </cell>
          <cell r="N358">
            <v>1481.17</v>
          </cell>
          <cell r="O358">
            <v>0.55079076443661057</v>
          </cell>
          <cell r="P358">
            <v>0</v>
          </cell>
          <cell r="Q358">
            <v>1208</v>
          </cell>
          <cell r="R358">
            <v>0.44920923556338943</v>
          </cell>
        </row>
        <row r="359">
          <cell r="A359" t="str">
            <v>08.16.01</v>
          </cell>
          <cell r="B359" t="str">
            <v xml:space="preserve">      Excavacion de Zanjas Para Desague</v>
          </cell>
          <cell r="C359" t="str">
            <v>m</v>
          </cell>
          <cell r="D359">
            <v>21</v>
          </cell>
          <cell r="E359">
            <v>3.45</v>
          </cell>
          <cell r="F359">
            <v>72.45</v>
          </cell>
          <cell r="G359">
            <v>21</v>
          </cell>
          <cell r="H359">
            <v>72.45</v>
          </cell>
          <cell r="I359">
            <v>1</v>
          </cell>
          <cell r="K359">
            <v>0</v>
          </cell>
          <cell r="L359">
            <v>0</v>
          </cell>
          <cell r="M359">
            <v>21</v>
          </cell>
          <cell r="N359">
            <v>72.45</v>
          </cell>
          <cell r="O359">
            <v>1</v>
          </cell>
          <cell r="P359">
            <v>0</v>
          </cell>
          <cell r="Q359">
            <v>0</v>
          </cell>
          <cell r="R359">
            <v>0</v>
          </cell>
        </row>
        <row r="360">
          <cell r="A360" t="str">
            <v>08.16.02</v>
          </cell>
          <cell r="B360" t="str">
            <v xml:space="preserve">      Refine y Nivelacion de Fondo de Zanja Para Desague</v>
          </cell>
          <cell r="C360" t="str">
            <v>m</v>
          </cell>
          <cell r="D360">
            <v>21</v>
          </cell>
          <cell r="E360">
            <v>3.81</v>
          </cell>
          <cell r="F360">
            <v>80.010000000000005</v>
          </cell>
          <cell r="G360">
            <v>21</v>
          </cell>
          <cell r="H360">
            <v>80.010000000000005</v>
          </cell>
          <cell r="I360">
            <v>1</v>
          </cell>
          <cell r="K360">
            <v>0</v>
          </cell>
          <cell r="L360">
            <v>0</v>
          </cell>
          <cell r="M360">
            <v>21</v>
          </cell>
          <cell r="N360">
            <v>80.010000000000005</v>
          </cell>
          <cell r="O360">
            <v>1</v>
          </cell>
          <cell r="P360">
            <v>0</v>
          </cell>
          <cell r="Q360">
            <v>0</v>
          </cell>
          <cell r="R360">
            <v>0</v>
          </cell>
        </row>
        <row r="361">
          <cell r="A361" t="str">
            <v>08.16.03</v>
          </cell>
          <cell r="B361" t="str">
            <v xml:space="preserve">      Relleno y Compactacion de Zanja de Desague</v>
          </cell>
          <cell r="C361" t="str">
            <v>m</v>
          </cell>
          <cell r="D361">
            <v>21</v>
          </cell>
          <cell r="E361">
            <v>1.94</v>
          </cell>
          <cell r="F361">
            <v>40.74</v>
          </cell>
          <cell r="G361">
            <v>21</v>
          </cell>
          <cell r="H361">
            <v>40.74</v>
          </cell>
          <cell r="I361">
            <v>1</v>
          </cell>
          <cell r="K361">
            <v>0</v>
          </cell>
          <cell r="L361">
            <v>0</v>
          </cell>
          <cell r="M361">
            <v>21</v>
          </cell>
          <cell r="N361">
            <v>40.74</v>
          </cell>
          <cell r="O361">
            <v>1</v>
          </cell>
          <cell r="P361">
            <v>0</v>
          </cell>
          <cell r="Q361">
            <v>0</v>
          </cell>
          <cell r="R361">
            <v>0</v>
          </cell>
        </row>
        <row r="362">
          <cell r="A362" t="str">
            <v>08.16.04</v>
          </cell>
          <cell r="B362" t="str">
            <v xml:space="preserve">      Red de Desague PVC SAL D=4"</v>
          </cell>
          <cell r="C362" t="str">
            <v>m</v>
          </cell>
          <cell r="D362">
            <v>15</v>
          </cell>
          <cell r="E362">
            <v>17.190000000000001</v>
          </cell>
          <cell r="F362">
            <v>257.85000000000002</v>
          </cell>
          <cell r="G362">
            <v>15</v>
          </cell>
          <cell r="H362">
            <v>257.85000000000002</v>
          </cell>
          <cell r="I362">
            <v>1</v>
          </cell>
          <cell r="K362">
            <v>0</v>
          </cell>
          <cell r="L362">
            <v>0</v>
          </cell>
          <cell r="M362">
            <v>15</v>
          </cell>
          <cell r="N362">
            <v>257.85000000000002</v>
          </cell>
          <cell r="O362">
            <v>1</v>
          </cell>
          <cell r="P362">
            <v>0</v>
          </cell>
          <cell r="Q362">
            <v>0</v>
          </cell>
          <cell r="R362">
            <v>0</v>
          </cell>
        </row>
        <row r="363">
          <cell r="A363" t="str">
            <v>08.16.05</v>
          </cell>
          <cell r="B363" t="str">
            <v xml:space="preserve">      Red de Desague de PVC SAL D=2"</v>
          </cell>
          <cell r="C363" t="str">
            <v>m</v>
          </cell>
          <cell r="D363">
            <v>10</v>
          </cell>
          <cell r="E363">
            <v>14.04</v>
          </cell>
          <cell r="F363">
            <v>140.4</v>
          </cell>
          <cell r="G363">
            <v>10</v>
          </cell>
          <cell r="H363">
            <v>140.4</v>
          </cell>
          <cell r="I363">
            <v>1</v>
          </cell>
          <cell r="K363">
            <v>0</v>
          </cell>
          <cell r="L363">
            <v>0</v>
          </cell>
          <cell r="M363">
            <v>10</v>
          </cell>
          <cell r="N363">
            <v>140.4</v>
          </cell>
          <cell r="O363">
            <v>1</v>
          </cell>
          <cell r="P363">
            <v>0</v>
          </cell>
          <cell r="Q363">
            <v>0</v>
          </cell>
          <cell r="R363">
            <v>0</v>
          </cell>
        </row>
        <row r="364">
          <cell r="A364" t="str">
            <v>08.16.06</v>
          </cell>
          <cell r="B364" t="str">
            <v xml:space="preserve">      Salida de Desague en PVC 4"</v>
          </cell>
          <cell r="C364" t="str">
            <v>pto</v>
          </cell>
          <cell r="D364">
            <v>1</v>
          </cell>
          <cell r="E364">
            <v>55.65</v>
          </cell>
          <cell r="F364">
            <v>55.65</v>
          </cell>
          <cell r="G364">
            <v>1</v>
          </cell>
          <cell r="H364">
            <v>55.65</v>
          </cell>
          <cell r="I364">
            <v>1</v>
          </cell>
          <cell r="K364">
            <v>0</v>
          </cell>
          <cell r="L364">
            <v>0</v>
          </cell>
          <cell r="M364">
            <v>1</v>
          </cell>
          <cell r="N364">
            <v>55.65</v>
          </cell>
          <cell r="O364">
            <v>1</v>
          </cell>
          <cell r="P364">
            <v>0</v>
          </cell>
          <cell r="Q364">
            <v>0</v>
          </cell>
          <cell r="R364">
            <v>0</v>
          </cell>
        </row>
        <row r="365">
          <cell r="A365" t="str">
            <v>08.16.07</v>
          </cell>
          <cell r="B365" t="str">
            <v xml:space="preserve">      Salida de Desague en PVC 2"</v>
          </cell>
          <cell r="C365" t="str">
            <v>pto</v>
          </cell>
          <cell r="D365">
            <v>11</v>
          </cell>
          <cell r="E365">
            <v>52.33</v>
          </cell>
          <cell r="F365">
            <v>575.63</v>
          </cell>
          <cell r="G365">
            <v>11</v>
          </cell>
          <cell r="H365">
            <v>575.63</v>
          </cell>
          <cell r="I365">
            <v>1</v>
          </cell>
          <cell r="K365">
            <v>0</v>
          </cell>
          <cell r="L365">
            <v>0</v>
          </cell>
          <cell r="M365">
            <v>11</v>
          </cell>
          <cell r="N365">
            <v>575.63</v>
          </cell>
          <cell r="O365">
            <v>1</v>
          </cell>
          <cell r="P365">
            <v>0</v>
          </cell>
          <cell r="Q365">
            <v>0</v>
          </cell>
          <cell r="R365">
            <v>0</v>
          </cell>
        </row>
        <row r="366">
          <cell r="A366" t="str">
            <v>08.16.08</v>
          </cell>
          <cell r="B366" t="str">
            <v xml:space="preserve">      CodoPVC SAL 2"X90°</v>
          </cell>
          <cell r="C366" t="str">
            <v>pza</v>
          </cell>
          <cell r="D366">
            <v>17</v>
          </cell>
          <cell r="E366">
            <v>12.03</v>
          </cell>
          <cell r="F366">
            <v>204.51</v>
          </cell>
          <cell r="H366">
            <v>0</v>
          </cell>
          <cell r="I366">
            <v>0</v>
          </cell>
          <cell r="J366">
            <v>17</v>
          </cell>
          <cell r="K366">
            <v>204.51</v>
          </cell>
          <cell r="L366">
            <v>1</v>
          </cell>
          <cell r="M366">
            <v>17</v>
          </cell>
          <cell r="N366">
            <v>204.51</v>
          </cell>
          <cell r="O366">
            <v>1</v>
          </cell>
          <cell r="P366">
            <v>0</v>
          </cell>
          <cell r="Q366">
            <v>0</v>
          </cell>
          <cell r="R366">
            <v>0</v>
          </cell>
        </row>
        <row r="367">
          <cell r="A367" t="str">
            <v>08.16.09</v>
          </cell>
          <cell r="B367" t="str">
            <v xml:space="preserve">      Sumidero de 2"</v>
          </cell>
          <cell r="C367" t="str">
            <v>pza</v>
          </cell>
          <cell r="D367">
            <v>11</v>
          </cell>
          <cell r="E367">
            <v>69.92</v>
          </cell>
          <cell r="F367">
            <v>769.12</v>
          </cell>
          <cell r="H367">
            <v>0</v>
          </cell>
          <cell r="I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11</v>
          </cell>
          <cell r="Q367">
            <v>769.12</v>
          </cell>
          <cell r="R367">
            <v>1</v>
          </cell>
        </row>
        <row r="368">
          <cell r="A368" t="str">
            <v>08.16.10</v>
          </cell>
          <cell r="B368" t="str">
            <v xml:space="preserve">      Registro de Bronce de 4"</v>
          </cell>
          <cell r="C368" t="str">
            <v>pza</v>
          </cell>
          <cell r="D368">
            <v>3</v>
          </cell>
          <cell r="E368">
            <v>56.8</v>
          </cell>
          <cell r="F368">
            <v>170.4</v>
          </cell>
          <cell r="H368">
            <v>0</v>
          </cell>
          <cell r="I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3</v>
          </cell>
          <cell r="Q368">
            <v>170.4</v>
          </cell>
          <cell r="R368">
            <v>1</v>
          </cell>
        </row>
        <row r="369">
          <cell r="A369" t="str">
            <v>08.16.11</v>
          </cell>
          <cell r="B369" t="str">
            <v xml:space="preserve">      Yee PVC SAL 4"</v>
          </cell>
          <cell r="C369" t="str">
            <v>pza</v>
          </cell>
          <cell r="D369">
            <v>1</v>
          </cell>
          <cell r="E369">
            <v>16.23</v>
          </cell>
          <cell r="F369">
            <v>16.23</v>
          </cell>
          <cell r="H369">
            <v>0</v>
          </cell>
          <cell r="I369">
            <v>0</v>
          </cell>
          <cell r="J369">
            <v>1</v>
          </cell>
          <cell r="K369">
            <v>16.23</v>
          </cell>
          <cell r="L369">
            <v>1</v>
          </cell>
          <cell r="M369">
            <v>1</v>
          </cell>
          <cell r="N369">
            <v>16.23</v>
          </cell>
          <cell r="O369">
            <v>1</v>
          </cell>
          <cell r="P369">
            <v>0</v>
          </cell>
          <cell r="Q369">
            <v>0</v>
          </cell>
          <cell r="R369">
            <v>0</v>
          </cell>
        </row>
        <row r="370">
          <cell r="A370" t="str">
            <v>08.16.12</v>
          </cell>
          <cell r="B370" t="str">
            <v xml:space="preserve">      Codo PVC SAL 4"X45°</v>
          </cell>
          <cell r="C370" t="str">
            <v>pza</v>
          </cell>
          <cell r="D370">
            <v>2</v>
          </cell>
          <cell r="E370">
            <v>18.850000000000001</v>
          </cell>
          <cell r="F370">
            <v>37.700000000000003</v>
          </cell>
          <cell r="H370">
            <v>0</v>
          </cell>
          <cell r="I370">
            <v>0</v>
          </cell>
          <cell r="J370">
            <v>2</v>
          </cell>
          <cell r="K370">
            <v>37.700000000000003</v>
          </cell>
          <cell r="L370">
            <v>1</v>
          </cell>
          <cell r="M370">
            <v>2</v>
          </cell>
          <cell r="N370">
            <v>37.700000000000003</v>
          </cell>
          <cell r="O370">
            <v>1</v>
          </cell>
          <cell r="P370">
            <v>0</v>
          </cell>
          <cell r="Q370">
            <v>0</v>
          </cell>
          <cell r="R370">
            <v>0</v>
          </cell>
        </row>
        <row r="371">
          <cell r="A371" t="str">
            <v>08.16.13</v>
          </cell>
          <cell r="B371" t="str">
            <v xml:space="preserve">      Red Colectora PVC SAL D=6"</v>
          </cell>
          <cell r="C371" t="str">
            <v>m</v>
          </cell>
          <cell r="D371">
            <v>6</v>
          </cell>
          <cell r="E371">
            <v>24.22</v>
          </cell>
          <cell r="F371">
            <v>145.32</v>
          </cell>
          <cell r="H371">
            <v>0</v>
          </cell>
          <cell r="I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6</v>
          </cell>
          <cell r="Q371">
            <v>145.32</v>
          </cell>
          <cell r="R371">
            <v>1</v>
          </cell>
        </row>
        <row r="372">
          <cell r="A372" t="str">
            <v>08.16.14</v>
          </cell>
          <cell r="B372" t="str">
            <v xml:space="preserve">      Caja de Registro de  Desague 12" X 24"</v>
          </cell>
          <cell r="C372" t="str">
            <v>pza</v>
          </cell>
          <cell r="D372">
            <v>1</v>
          </cell>
          <cell r="E372">
            <v>123.16</v>
          </cell>
          <cell r="F372">
            <v>123.16</v>
          </cell>
          <cell r="H372">
            <v>0</v>
          </cell>
          <cell r="I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1</v>
          </cell>
          <cell r="Q372">
            <v>123.16</v>
          </cell>
          <cell r="R372">
            <v>1</v>
          </cell>
        </row>
        <row r="373">
          <cell r="A373" t="str">
            <v>08.17</v>
          </cell>
          <cell r="B373" t="str">
            <v xml:space="preserve">   SISTEMA DE AGUA FRIA Y CONTRA INCENDIO</v>
          </cell>
          <cell r="F373">
            <v>1086.8900000000001</v>
          </cell>
          <cell r="H373">
            <v>704.74</v>
          </cell>
          <cell r="I373">
            <v>0.64840048210950507</v>
          </cell>
          <cell r="K373">
            <v>0</v>
          </cell>
          <cell r="L373">
            <v>0</v>
          </cell>
          <cell r="M373">
            <v>0</v>
          </cell>
          <cell r="N373">
            <v>704.74</v>
          </cell>
          <cell r="O373">
            <v>0.64840048210950507</v>
          </cell>
          <cell r="P373">
            <v>0</v>
          </cell>
          <cell r="Q373">
            <v>382.15000000000003</v>
          </cell>
          <cell r="R373">
            <v>0.35159951789049487</v>
          </cell>
        </row>
        <row r="374">
          <cell r="A374" t="str">
            <v>08.17.01</v>
          </cell>
          <cell r="B374" t="str">
            <v xml:space="preserve">      Salida de Agua Fria con Tuberia de PVC-SAP 1/2"</v>
          </cell>
          <cell r="C374" t="str">
            <v>pto</v>
          </cell>
          <cell r="D374">
            <v>11</v>
          </cell>
          <cell r="E374">
            <v>52.14</v>
          </cell>
          <cell r="F374">
            <v>573.54</v>
          </cell>
          <cell r="G374">
            <v>11</v>
          </cell>
          <cell r="H374">
            <v>573.54</v>
          </cell>
          <cell r="I374">
            <v>1</v>
          </cell>
          <cell r="K374">
            <v>0</v>
          </cell>
          <cell r="L374">
            <v>0</v>
          </cell>
          <cell r="M374">
            <v>11</v>
          </cell>
          <cell r="N374">
            <v>573.54</v>
          </cell>
          <cell r="O374">
            <v>1</v>
          </cell>
          <cell r="P374">
            <v>0</v>
          </cell>
          <cell r="Q374">
            <v>0</v>
          </cell>
          <cell r="R374">
            <v>0</v>
          </cell>
        </row>
        <row r="375">
          <cell r="A375" t="str">
            <v>08.17.02</v>
          </cell>
          <cell r="B375" t="str">
            <v xml:space="preserve">      Red de Agua Fria 1/2" PVC-SAP</v>
          </cell>
          <cell r="C375" t="str">
            <v>m</v>
          </cell>
          <cell r="D375">
            <v>16</v>
          </cell>
          <cell r="E375">
            <v>8.1999999999999993</v>
          </cell>
          <cell r="F375">
            <v>131.19999999999999</v>
          </cell>
          <cell r="G375">
            <v>16</v>
          </cell>
          <cell r="H375">
            <v>131.19999999999999</v>
          </cell>
          <cell r="I375">
            <v>1</v>
          </cell>
          <cell r="K375">
            <v>0</v>
          </cell>
          <cell r="L375">
            <v>0</v>
          </cell>
          <cell r="M375">
            <v>16</v>
          </cell>
          <cell r="N375">
            <v>131.19999999999999</v>
          </cell>
          <cell r="O375">
            <v>1</v>
          </cell>
          <cell r="P375">
            <v>0</v>
          </cell>
          <cell r="Q375">
            <v>0</v>
          </cell>
          <cell r="R375">
            <v>0</v>
          </cell>
        </row>
        <row r="376">
          <cell r="A376" t="str">
            <v>08.17.03</v>
          </cell>
          <cell r="B376" t="str">
            <v xml:space="preserve">      Red de Agua Fria 3/4" PVC-SAP</v>
          </cell>
          <cell r="C376" t="str">
            <v>m</v>
          </cell>
          <cell r="D376">
            <v>22</v>
          </cell>
          <cell r="E376">
            <v>9.8800000000000008</v>
          </cell>
          <cell r="F376">
            <v>217.36</v>
          </cell>
          <cell r="H376">
            <v>0</v>
          </cell>
          <cell r="I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22</v>
          </cell>
          <cell r="Q376">
            <v>217.36</v>
          </cell>
          <cell r="R376">
            <v>1</v>
          </cell>
        </row>
        <row r="377">
          <cell r="A377" t="str">
            <v>08.17.04</v>
          </cell>
          <cell r="B377" t="str">
            <v xml:space="preserve">      Valvula de Compuerta de Bronce de D=3/4"</v>
          </cell>
          <cell r="C377" t="str">
            <v>pza</v>
          </cell>
          <cell r="D377">
            <v>1</v>
          </cell>
          <cell r="E377">
            <v>80.81</v>
          </cell>
          <cell r="F377">
            <v>80.81</v>
          </cell>
          <cell r="H377">
            <v>0</v>
          </cell>
          <cell r="I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1</v>
          </cell>
          <cell r="Q377">
            <v>80.81</v>
          </cell>
          <cell r="R377">
            <v>1</v>
          </cell>
        </row>
        <row r="378">
          <cell r="A378" t="str">
            <v>08.17.05</v>
          </cell>
          <cell r="B378" t="str">
            <v xml:space="preserve">      Prueba hidraulica de Red de Agua</v>
          </cell>
          <cell r="C378" t="str">
            <v>m</v>
          </cell>
          <cell r="D378">
            <v>38</v>
          </cell>
          <cell r="E378">
            <v>2.21</v>
          </cell>
          <cell r="F378">
            <v>83.98</v>
          </cell>
          <cell r="H378">
            <v>0</v>
          </cell>
          <cell r="I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38</v>
          </cell>
          <cell r="Q378">
            <v>83.98</v>
          </cell>
          <cell r="R378">
            <v>1</v>
          </cell>
        </row>
        <row r="379">
          <cell r="A379" t="str">
            <v>08.18</v>
          </cell>
          <cell r="B379" t="str">
            <v xml:space="preserve">   SISTEMA DE AGUA CALIENTE</v>
          </cell>
          <cell r="F379">
            <v>2180.81</v>
          </cell>
          <cell r="H379">
            <v>0</v>
          </cell>
          <cell r="I379">
            <v>0</v>
          </cell>
          <cell r="K379">
            <v>2100</v>
          </cell>
          <cell r="L379">
            <v>0.96294496081731107</v>
          </cell>
          <cell r="M379">
            <v>0</v>
          </cell>
          <cell r="N379">
            <v>2100</v>
          </cell>
          <cell r="O379">
            <v>0.96294496081731107</v>
          </cell>
          <cell r="P379">
            <v>0</v>
          </cell>
          <cell r="Q379">
            <v>80.81</v>
          </cell>
          <cell r="R379">
            <v>3.7055039182689001E-2</v>
          </cell>
        </row>
        <row r="380">
          <cell r="A380" t="str">
            <v>08.18.01</v>
          </cell>
          <cell r="B380" t="str">
            <v xml:space="preserve">      Salida de agua caliente con tuberia CPVC</v>
          </cell>
          <cell r="C380" t="str">
            <v>pto</v>
          </cell>
          <cell r="D380">
            <v>8</v>
          </cell>
          <cell r="E380">
            <v>86.68</v>
          </cell>
          <cell r="F380">
            <v>693.44</v>
          </cell>
          <cell r="H380">
            <v>0</v>
          </cell>
          <cell r="I380">
            <v>0</v>
          </cell>
          <cell r="J380">
            <v>8</v>
          </cell>
          <cell r="K380">
            <v>693.44</v>
          </cell>
          <cell r="L380">
            <v>1</v>
          </cell>
          <cell r="M380">
            <v>8</v>
          </cell>
          <cell r="N380">
            <v>693.44</v>
          </cell>
          <cell r="O380">
            <v>1</v>
          </cell>
          <cell r="P380">
            <v>0</v>
          </cell>
          <cell r="Q380">
            <v>0</v>
          </cell>
          <cell r="R380">
            <v>0</v>
          </cell>
        </row>
        <row r="381">
          <cell r="A381" t="str">
            <v>08.18.02</v>
          </cell>
          <cell r="B381" t="str">
            <v xml:space="preserve">      Red de Distribucion de Agua Caliente Tuberia CPVC D=1/2"</v>
          </cell>
          <cell r="C381" t="str">
            <v>m</v>
          </cell>
          <cell r="D381">
            <v>16</v>
          </cell>
          <cell r="E381">
            <v>34.119999999999997</v>
          </cell>
          <cell r="F381">
            <v>545.91999999999996</v>
          </cell>
          <cell r="H381">
            <v>0</v>
          </cell>
          <cell r="I381">
            <v>0</v>
          </cell>
          <cell r="J381">
            <v>16</v>
          </cell>
          <cell r="K381">
            <v>545.91999999999996</v>
          </cell>
          <cell r="L381">
            <v>1</v>
          </cell>
          <cell r="M381">
            <v>16</v>
          </cell>
          <cell r="N381">
            <v>545.91999999999996</v>
          </cell>
          <cell r="O381">
            <v>1</v>
          </cell>
          <cell r="P381">
            <v>0</v>
          </cell>
          <cell r="Q381">
            <v>0</v>
          </cell>
          <cell r="R381">
            <v>0</v>
          </cell>
        </row>
        <row r="382">
          <cell r="A382" t="str">
            <v>08.18.03</v>
          </cell>
          <cell r="B382" t="str">
            <v xml:space="preserve">      Red de Distribucion de Agua Caliente Tuberia CPVC D=3/4"</v>
          </cell>
          <cell r="C382" t="str">
            <v>m</v>
          </cell>
          <cell r="D382">
            <v>22</v>
          </cell>
          <cell r="E382">
            <v>39.119999999999997</v>
          </cell>
          <cell r="F382">
            <v>860.64</v>
          </cell>
          <cell r="H382">
            <v>0</v>
          </cell>
          <cell r="I382">
            <v>0</v>
          </cell>
          <cell r="J382">
            <v>22</v>
          </cell>
          <cell r="K382">
            <v>860.64</v>
          </cell>
          <cell r="L382">
            <v>1</v>
          </cell>
          <cell r="M382">
            <v>22</v>
          </cell>
          <cell r="N382">
            <v>860.64</v>
          </cell>
          <cell r="O382">
            <v>1</v>
          </cell>
          <cell r="P382">
            <v>0</v>
          </cell>
          <cell r="Q382">
            <v>0</v>
          </cell>
          <cell r="R382">
            <v>0</v>
          </cell>
        </row>
        <row r="383">
          <cell r="A383" t="str">
            <v>08.18.04</v>
          </cell>
          <cell r="B383" t="str">
            <v xml:space="preserve">      Valvula de Compuerta de Bronce de D=3/4"</v>
          </cell>
          <cell r="C383" t="str">
            <v>pza</v>
          </cell>
          <cell r="D383">
            <v>1</v>
          </cell>
          <cell r="E383">
            <v>80.81</v>
          </cell>
          <cell r="F383">
            <v>80.81</v>
          </cell>
          <cell r="H383">
            <v>0</v>
          </cell>
          <cell r="I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1</v>
          </cell>
          <cell r="Q383">
            <v>80.81</v>
          </cell>
          <cell r="R383">
            <v>1</v>
          </cell>
        </row>
        <row r="384">
          <cell r="A384" t="str">
            <v>08.19</v>
          </cell>
          <cell r="B384" t="str">
            <v xml:space="preserve">   INSTALACIONES ELECTRICAS</v>
          </cell>
          <cell r="F384">
            <v>1912.95</v>
          </cell>
          <cell r="H384">
            <v>0</v>
          </cell>
          <cell r="I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1912.95</v>
          </cell>
          <cell r="R384">
            <v>1</v>
          </cell>
        </row>
        <row r="385">
          <cell r="A385" t="str">
            <v>08.19.01</v>
          </cell>
          <cell r="B385" t="str">
            <v xml:space="preserve">      Sub tableros de Distribucion</v>
          </cell>
          <cell r="C385" t="str">
            <v>u</v>
          </cell>
          <cell r="D385">
            <v>1</v>
          </cell>
          <cell r="E385">
            <v>145.07</v>
          </cell>
          <cell r="F385">
            <v>145.07</v>
          </cell>
          <cell r="H385">
            <v>0</v>
          </cell>
          <cell r="I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1</v>
          </cell>
          <cell r="Q385">
            <v>145.07</v>
          </cell>
          <cell r="R385">
            <v>1</v>
          </cell>
        </row>
        <row r="386">
          <cell r="A386" t="str">
            <v>08.19.02</v>
          </cell>
          <cell r="B386" t="str">
            <v xml:space="preserve">      Salida Para Centros de Luz Con Interruptor Simple Bakelita</v>
          </cell>
          <cell r="C386" t="str">
            <v>pto</v>
          </cell>
          <cell r="D386">
            <v>19</v>
          </cell>
          <cell r="E386">
            <v>73.06</v>
          </cell>
          <cell r="F386">
            <v>1388.14</v>
          </cell>
          <cell r="H386">
            <v>0</v>
          </cell>
          <cell r="I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19</v>
          </cell>
          <cell r="Q386">
            <v>1388.14</v>
          </cell>
          <cell r="R386">
            <v>1</v>
          </cell>
        </row>
        <row r="387">
          <cell r="A387" t="str">
            <v>08.19.03</v>
          </cell>
          <cell r="B387" t="str">
            <v xml:space="preserve">      Salida Para Tomacorrientes Bipolares Simples Con PVC</v>
          </cell>
          <cell r="C387" t="str">
            <v>pto</v>
          </cell>
          <cell r="D387">
            <v>6</v>
          </cell>
          <cell r="E387">
            <v>63.29</v>
          </cell>
          <cell r="F387">
            <v>379.74</v>
          </cell>
          <cell r="H387">
            <v>0</v>
          </cell>
          <cell r="I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6</v>
          </cell>
          <cell r="Q387">
            <v>379.74</v>
          </cell>
          <cell r="R387">
            <v>1</v>
          </cell>
        </row>
        <row r="388">
          <cell r="A388" t="str">
            <v>08.20</v>
          </cell>
          <cell r="B388" t="str">
            <v xml:space="preserve">   ARTEFACTOS DE ILUMINACION</v>
          </cell>
          <cell r="F388">
            <v>1147.8400000000001</v>
          </cell>
          <cell r="H388">
            <v>0</v>
          </cell>
          <cell r="I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1147.8400000000001</v>
          </cell>
          <cell r="R388">
            <v>1</v>
          </cell>
        </row>
        <row r="389">
          <cell r="A389" t="str">
            <v>08.20.01</v>
          </cell>
          <cell r="B389" t="str">
            <v xml:space="preserve">      Flourecente Circular 20 W</v>
          </cell>
          <cell r="C389" t="str">
            <v>u</v>
          </cell>
          <cell r="D389">
            <v>15</v>
          </cell>
          <cell r="E389">
            <v>33.840000000000003</v>
          </cell>
          <cell r="F389">
            <v>507.6</v>
          </cell>
          <cell r="H389">
            <v>0</v>
          </cell>
          <cell r="I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15</v>
          </cell>
          <cell r="Q389">
            <v>507.6</v>
          </cell>
          <cell r="R389">
            <v>1</v>
          </cell>
        </row>
        <row r="390">
          <cell r="A390" t="str">
            <v>08.20.02</v>
          </cell>
          <cell r="B390" t="str">
            <v xml:space="preserve">      Lampara Tipo Regilla Blanca con 03 Flourescentes</v>
          </cell>
          <cell r="C390" t="str">
            <v>u</v>
          </cell>
          <cell r="D390">
            <v>4</v>
          </cell>
          <cell r="E390">
            <v>160.06</v>
          </cell>
          <cell r="F390">
            <v>640.24</v>
          </cell>
          <cell r="H390">
            <v>0</v>
          </cell>
          <cell r="I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4</v>
          </cell>
          <cell r="Q390">
            <v>640.24</v>
          </cell>
          <cell r="R390">
            <v>1</v>
          </cell>
        </row>
        <row r="391">
          <cell r="A391" t="str">
            <v>08.21</v>
          </cell>
          <cell r="B391" t="str">
            <v xml:space="preserve">   OTROS</v>
          </cell>
          <cell r="F391">
            <v>1332.24</v>
          </cell>
          <cell r="H391">
            <v>0</v>
          </cell>
          <cell r="I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1332.24</v>
          </cell>
          <cell r="R391">
            <v>1</v>
          </cell>
        </row>
        <row r="392">
          <cell r="A392" t="str">
            <v>08.21.01</v>
          </cell>
          <cell r="B392" t="str">
            <v xml:space="preserve">      BANCAS DE CONCRETO</v>
          </cell>
          <cell r="F392">
            <v>959.4</v>
          </cell>
          <cell r="H392">
            <v>0</v>
          </cell>
          <cell r="I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959.4</v>
          </cell>
          <cell r="R392">
            <v>1</v>
          </cell>
        </row>
        <row r="393">
          <cell r="A393" t="str">
            <v>08.21.01.01</v>
          </cell>
          <cell r="B393" t="str">
            <v xml:space="preserve">         OBRAS DE CONCRETO ARMADO</v>
          </cell>
          <cell r="F393">
            <v>590.92999999999995</v>
          </cell>
          <cell r="H393">
            <v>0</v>
          </cell>
          <cell r="I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590.92999999999995</v>
          </cell>
          <cell r="R393">
            <v>1</v>
          </cell>
        </row>
        <row r="394">
          <cell r="A394" t="str">
            <v>08.21.01.01.01</v>
          </cell>
          <cell r="B394" t="str">
            <v xml:space="preserve">            Habilitacion Acero fy=4200 kg/cm2 Grado 60</v>
          </cell>
          <cell r="C394" t="str">
            <v>kg</v>
          </cell>
          <cell r="D394">
            <v>29.38</v>
          </cell>
          <cell r="E394">
            <v>5.07</v>
          </cell>
          <cell r="F394">
            <v>148.96</v>
          </cell>
          <cell r="H394">
            <v>0</v>
          </cell>
          <cell r="I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29.38</v>
          </cell>
          <cell r="Q394">
            <v>148.96</v>
          </cell>
          <cell r="R394">
            <v>1</v>
          </cell>
        </row>
        <row r="395">
          <cell r="A395" t="str">
            <v>08.21.01.01.02</v>
          </cell>
          <cell r="B395" t="str">
            <v xml:space="preserve">            Habilitacion de Encofrado de Muros de Sostenimiento (Dos Caras)</v>
          </cell>
          <cell r="C395" t="str">
            <v>m2</v>
          </cell>
          <cell r="D395">
            <v>6.12</v>
          </cell>
          <cell r="E395">
            <v>12.48</v>
          </cell>
          <cell r="F395">
            <v>76.38</v>
          </cell>
          <cell r="H395">
            <v>0</v>
          </cell>
          <cell r="I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6.12</v>
          </cell>
          <cell r="Q395">
            <v>76.38</v>
          </cell>
          <cell r="R395">
            <v>1</v>
          </cell>
        </row>
        <row r="396">
          <cell r="A396" t="str">
            <v>08.21.01.01.03</v>
          </cell>
          <cell r="B396" t="str">
            <v xml:space="preserve">            Colocacion de Armadura de Acero fy=4200 kg/cm2 Grado 60</v>
          </cell>
          <cell r="C396" t="str">
            <v>kg</v>
          </cell>
          <cell r="D396">
            <v>29.38</v>
          </cell>
          <cell r="E396">
            <v>0.89</v>
          </cell>
          <cell r="F396">
            <v>26.15</v>
          </cell>
          <cell r="H396">
            <v>0</v>
          </cell>
          <cell r="I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29.38</v>
          </cell>
          <cell r="Q396">
            <v>26.15</v>
          </cell>
          <cell r="R396">
            <v>1</v>
          </cell>
        </row>
        <row r="397">
          <cell r="A397" t="str">
            <v>08.21.01.01.04</v>
          </cell>
          <cell r="B397" t="str">
            <v xml:space="preserve">            Encofrado de Muros de Sostenimiento (Dos Caras)</v>
          </cell>
          <cell r="C397" t="str">
            <v>m2</v>
          </cell>
          <cell r="D397">
            <v>6.12</v>
          </cell>
          <cell r="E397">
            <v>24.56</v>
          </cell>
          <cell r="F397">
            <v>150.31</v>
          </cell>
          <cell r="H397">
            <v>0</v>
          </cell>
          <cell r="I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6.12</v>
          </cell>
          <cell r="Q397">
            <v>150.31</v>
          </cell>
          <cell r="R397">
            <v>1</v>
          </cell>
        </row>
        <row r="398">
          <cell r="A398" t="str">
            <v>08.21.01.01.05</v>
          </cell>
          <cell r="B398" t="str">
            <v xml:space="preserve">            Concreto en Muros f'c=210 Kg/cm2</v>
          </cell>
          <cell r="C398" t="str">
            <v>m3</v>
          </cell>
          <cell r="D398">
            <v>0.41</v>
          </cell>
          <cell r="E398">
            <v>385.61</v>
          </cell>
          <cell r="F398">
            <v>158.1</v>
          </cell>
          <cell r="H398">
            <v>0</v>
          </cell>
          <cell r="I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0.41</v>
          </cell>
          <cell r="Q398">
            <v>158.1</v>
          </cell>
          <cell r="R398">
            <v>1</v>
          </cell>
        </row>
        <row r="399">
          <cell r="A399" t="str">
            <v>08.21.01.01.06</v>
          </cell>
          <cell r="B399" t="str">
            <v xml:space="preserve">            Desencofrado de Muros de Sostenimiento (Dos Caras)</v>
          </cell>
          <cell r="C399" t="str">
            <v>m2</v>
          </cell>
          <cell r="D399">
            <v>6.12</v>
          </cell>
          <cell r="E399">
            <v>5.07</v>
          </cell>
          <cell r="F399">
            <v>31.03</v>
          </cell>
          <cell r="H399">
            <v>0</v>
          </cell>
          <cell r="I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6.12</v>
          </cell>
          <cell r="Q399">
            <v>31.03</v>
          </cell>
          <cell r="R399">
            <v>1</v>
          </cell>
        </row>
        <row r="400">
          <cell r="A400" t="str">
            <v>08.21.01.02</v>
          </cell>
          <cell r="B400" t="str">
            <v xml:space="preserve">         TARRAJEOS</v>
          </cell>
          <cell r="F400">
            <v>120.36000000000001</v>
          </cell>
          <cell r="H400">
            <v>0</v>
          </cell>
          <cell r="I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120.36000000000001</v>
          </cell>
          <cell r="R400">
            <v>1</v>
          </cell>
        </row>
        <row r="401">
          <cell r="A401" t="str">
            <v>08.21.01.02.01</v>
          </cell>
          <cell r="B401" t="str">
            <v xml:space="preserve">            Tarrajeo Primario (Rayado) 1.5 cm., Mezcla 1:5, C:A</v>
          </cell>
          <cell r="C401" t="str">
            <v>m2</v>
          </cell>
          <cell r="D401">
            <v>4.0199999999999996</v>
          </cell>
          <cell r="E401">
            <v>10.95</v>
          </cell>
          <cell r="F401">
            <v>44.02</v>
          </cell>
          <cell r="H401">
            <v>0</v>
          </cell>
          <cell r="I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4.0199999999999996</v>
          </cell>
          <cell r="Q401">
            <v>44.02</v>
          </cell>
          <cell r="R401">
            <v>1</v>
          </cell>
        </row>
        <row r="402">
          <cell r="A402" t="str">
            <v>08.21.01.02.02</v>
          </cell>
          <cell r="B402" t="str">
            <v xml:space="preserve">            Puñeteo Previo Para Tarrajeo en Exteriores, Espesor 1.5 cm., Mezcla 1:5 </v>
          </cell>
          <cell r="C402" t="str">
            <v>m2</v>
          </cell>
          <cell r="D402">
            <v>3.24</v>
          </cell>
          <cell r="E402">
            <v>6.94</v>
          </cell>
          <cell r="F402">
            <v>22.49</v>
          </cell>
          <cell r="H402">
            <v>0</v>
          </cell>
          <cell r="I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3.24</v>
          </cell>
          <cell r="Q402">
            <v>22.49</v>
          </cell>
          <cell r="R402">
            <v>1</v>
          </cell>
        </row>
        <row r="403">
          <cell r="A403" t="str">
            <v>08.21.01.02.03</v>
          </cell>
          <cell r="B403" t="str">
            <v xml:space="preserve">            Tarrajeo en Exteriores, Espesor 1.5 cm., Mezcla 1:5 </v>
          </cell>
          <cell r="C403" t="str">
            <v>m2</v>
          </cell>
          <cell r="D403">
            <v>3.24</v>
          </cell>
          <cell r="E403">
            <v>16.62</v>
          </cell>
          <cell r="F403">
            <v>53.85</v>
          </cell>
          <cell r="H403">
            <v>0</v>
          </cell>
          <cell r="I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3.24</v>
          </cell>
          <cell r="Q403">
            <v>53.85</v>
          </cell>
          <cell r="R403">
            <v>1</v>
          </cell>
        </row>
        <row r="404">
          <cell r="A404" t="str">
            <v>08.21.01.03</v>
          </cell>
          <cell r="B404" t="str">
            <v xml:space="preserve">         ENCHAPADO</v>
          </cell>
          <cell r="F404">
            <v>248.11</v>
          </cell>
          <cell r="H404">
            <v>0</v>
          </cell>
          <cell r="I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248.11</v>
          </cell>
          <cell r="R404">
            <v>1</v>
          </cell>
        </row>
        <row r="405">
          <cell r="A405" t="str">
            <v>08.21.01.03.01</v>
          </cell>
          <cell r="B405" t="str">
            <v xml:space="preserve">            Enchapado con Ceramico Nacional 20X30, Mezcla 1:4</v>
          </cell>
          <cell r="C405" t="str">
            <v>m2</v>
          </cell>
          <cell r="D405">
            <v>4.0199999999999996</v>
          </cell>
          <cell r="E405">
            <v>61.72</v>
          </cell>
          <cell r="F405">
            <v>248.11</v>
          </cell>
          <cell r="H405">
            <v>0</v>
          </cell>
          <cell r="I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4.0199999999999996</v>
          </cell>
          <cell r="Q405">
            <v>248.11</v>
          </cell>
          <cell r="R405">
            <v>1</v>
          </cell>
        </row>
        <row r="406">
          <cell r="A406" t="str">
            <v>08.21.02</v>
          </cell>
          <cell r="B406" t="str">
            <v xml:space="preserve">      PERCHEROS</v>
          </cell>
          <cell r="F406">
            <v>372.84</v>
          </cell>
          <cell r="H406">
            <v>0</v>
          </cell>
          <cell r="I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372.84</v>
          </cell>
          <cell r="R406">
            <v>1</v>
          </cell>
        </row>
        <row r="407">
          <cell r="A407" t="str">
            <v>08.21.02.01</v>
          </cell>
          <cell r="B407" t="str">
            <v xml:space="preserve">         Colgadores de Ropas</v>
          </cell>
          <cell r="C407" t="str">
            <v>u</v>
          </cell>
          <cell r="D407">
            <v>6</v>
          </cell>
          <cell r="E407">
            <v>62.14</v>
          </cell>
          <cell r="F407">
            <v>372.84</v>
          </cell>
          <cell r="H407">
            <v>0</v>
          </cell>
          <cell r="I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6</v>
          </cell>
          <cell r="Q407">
            <v>372.84</v>
          </cell>
          <cell r="R407">
            <v>1</v>
          </cell>
        </row>
        <row r="408">
          <cell r="A408" t="str">
            <v>09</v>
          </cell>
          <cell r="B408" t="str">
            <v>ADMINISTRACION</v>
          </cell>
          <cell r="F408">
            <v>94901.440000000002</v>
          </cell>
          <cell r="H408">
            <v>7241.5</v>
          </cell>
          <cell r="I408">
            <v>7.6305480717679314E-2</v>
          </cell>
          <cell r="K408">
            <v>21134.55</v>
          </cell>
          <cell r="L408">
            <v>0.22269999275037342</v>
          </cell>
          <cell r="M408">
            <v>0</v>
          </cell>
          <cell r="N408">
            <v>28376.07</v>
          </cell>
          <cell r="O408">
            <v>0.29900568421301088</v>
          </cell>
          <cell r="P408">
            <v>0</v>
          </cell>
          <cell r="Q408">
            <v>66525.390000000014</v>
          </cell>
          <cell r="R408">
            <v>0.70099452653194738</v>
          </cell>
        </row>
        <row r="409">
          <cell r="A409" t="str">
            <v>09.01</v>
          </cell>
          <cell r="B409" t="str">
            <v xml:space="preserve">   OBRAS DE CONCRETO SIMPLE</v>
          </cell>
          <cell r="F409">
            <v>1868.88</v>
          </cell>
          <cell r="H409">
            <v>0</v>
          </cell>
          <cell r="I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1868.88</v>
          </cell>
          <cell r="R409">
            <v>1</v>
          </cell>
        </row>
        <row r="410">
          <cell r="A410" t="str">
            <v>09.01.01</v>
          </cell>
          <cell r="B410" t="str">
            <v xml:space="preserve">      Concreto Para Falso Piso e=4", Mezcla 1:8 C:H</v>
          </cell>
          <cell r="C410" t="str">
            <v>m2</v>
          </cell>
          <cell r="D410">
            <v>65.709999999999994</v>
          </cell>
          <cell r="E410">
            <v>23.2</v>
          </cell>
          <cell r="F410">
            <v>1524.47</v>
          </cell>
          <cell r="H410">
            <v>0</v>
          </cell>
          <cell r="I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65.709999999999994</v>
          </cell>
          <cell r="Q410">
            <v>1524.47</v>
          </cell>
          <cell r="R410">
            <v>1</v>
          </cell>
        </row>
        <row r="411">
          <cell r="A411" t="str">
            <v>09.01.02</v>
          </cell>
          <cell r="B411" t="str">
            <v xml:space="preserve">      Reglado Para Falso Piso</v>
          </cell>
          <cell r="C411" t="str">
            <v>m2</v>
          </cell>
          <cell r="D411">
            <v>126.62</v>
          </cell>
          <cell r="E411">
            <v>2.72</v>
          </cell>
          <cell r="F411">
            <v>344.41</v>
          </cell>
          <cell r="H411">
            <v>0</v>
          </cell>
          <cell r="I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126.62</v>
          </cell>
          <cell r="Q411">
            <v>344.41</v>
          </cell>
          <cell r="R411">
            <v>1</v>
          </cell>
        </row>
        <row r="412">
          <cell r="A412" t="str">
            <v>09.02</v>
          </cell>
          <cell r="B412" t="str">
            <v xml:space="preserve">   OBRAS DE CONCRETO ARMADO</v>
          </cell>
          <cell r="F412">
            <v>1390.56</v>
          </cell>
          <cell r="H412">
            <v>0</v>
          </cell>
          <cell r="I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1390.56</v>
          </cell>
          <cell r="R412">
            <v>1</v>
          </cell>
        </row>
        <row r="413">
          <cell r="A413" t="str">
            <v>09.02.01</v>
          </cell>
          <cell r="B413" t="str">
            <v xml:space="preserve">      COLUMNETAS</v>
          </cell>
          <cell r="F413">
            <v>610.98</v>
          </cell>
          <cell r="H413">
            <v>0</v>
          </cell>
          <cell r="I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610.98</v>
          </cell>
          <cell r="R413">
            <v>1</v>
          </cell>
        </row>
        <row r="414">
          <cell r="A414" t="str">
            <v>09.02.01.01</v>
          </cell>
          <cell r="B414" t="str">
            <v xml:space="preserve">      Concreto Simple f'c=100 kg/cm2</v>
          </cell>
          <cell r="C414" t="str">
            <v>m3</v>
          </cell>
          <cell r="D414">
            <v>0.81</v>
          </cell>
          <cell r="E414">
            <v>220.31</v>
          </cell>
          <cell r="F414">
            <v>178.45</v>
          </cell>
          <cell r="H414">
            <v>0</v>
          </cell>
          <cell r="I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0.81</v>
          </cell>
          <cell r="Q414">
            <v>178.45</v>
          </cell>
          <cell r="R414">
            <v>1</v>
          </cell>
        </row>
        <row r="415">
          <cell r="A415" t="str">
            <v>09.02.01.02</v>
          </cell>
          <cell r="B415" t="str">
            <v xml:space="preserve">      Encofrado y Desencofrado en Columnetas</v>
          </cell>
          <cell r="C415" t="str">
            <v>m2</v>
          </cell>
          <cell r="D415">
            <v>7.5</v>
          </cell>
          <cell r="E415">
            <v>57.67</v>
          </cell>
          <cell r="F415">
            <v>432.53</v>
          </cell>
          <cell r="H415">
            <v>0</v>
          </cell>
          <cell r="I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7.5</v>
          </cell>
          <cell r="Q415">
            <v>432.53</v>
          </cell>
          <cell r="R415">
            <v>1</v>
          </cell>
        </row>
        <row r="416">
          <cell r="A416" t="str">
            <v>09.02.02</v>
          </cell>
          <cell r="B416" t="str">
            <v xml:space="preserve">      VIGAS DE ARRIOSTRE</v>
          </cell>
          <cell r="F416">
            <v>779.57999999999993</v>
          </cell>
          <cell r="H416">
            <v>0</v>
          </cell>
          <cell r="I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779.57999999999993</v>
          </cell>
          <cell r="R416">
            <v>1</v>
          </cell>
        </row>
        <row r="417">
          <cell r="A417" t="str">
            <v>09.02.02.01</v>
          </cell>
          <cell r="B417" t="str">
            <v xml:space="preserve">      Concreto Simple f'c=100 kg/cm2</v>
          </cell>
          <cell r="C417" t="str">
            <v>m3</v>
          </cell>
          <cell r="D417">
            <v>0.79</v>
          </cell>
          <cell r="E417">
            <v>220.31</v>
          </cell>
          <cell r="F417">
            <v>174.04</v>
          </cell>
          <cell r="H417">
            <v>0</v>
          </cell>
          <cell r="I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0.79</v>
          </cell>
          <cell r="Q417">
            <v>174.04</v>
          </cell>
          <cell r="R417">
            <v>1</v>
          </cell>
        </row>
        <row r="418">
          <cell r="A418" t="str">
            <v>09.02.02.02</v>
          </cell>
          <cell r="B418" t="str">
            <v xml:space="preserve">      Encofrado y Desencofrado en Vigas de Arriostre</v>
          </cell>
          <cell r="C418" t="str">
            <v>m2</v>
          </cell>
          <cell r="D418">
            <v>10.5</v>
          </cell>
          <cell r="E418">
            <v>57.67</v>
          </cell>
          <cell r="F418">
            <v>605.54</v>
          </cell>
          <cell r="H418">
            <v>0</v>
          </cell>
          <cell r="I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10.5</v>
          </cell>
          <cell r="Q418">
            <v>605.54</v>
          </cell>
          <cell r="R418">
            <v>1</v>
          </cell>
        </row>
        <row r="419">
          <cell r="A419" t="str">
            <v>09.03</v>
          </cell>
          <cell r="B419" t="str">
            <v xml:space="preserve">   ALBAÑILERIA</v>
          </cell>
          <cell r="F419">
            <v>7329.02</v>
          </cell>
          <cell r="H419">
            <v>3221.74</v>
          </cell>
          <cell r="I419">
            <v>0.43958673874542564</v>
          </cell>
          <cell r="K419">
            <v>2445.5100000000002</v>
          </cell>
          <cell r="L419">
            <v>0.3336748978717482</v>
          </cell>
          <cell r="M419">
            <v>0</v>
          </cell>
          <cell r="N419">
            <v>5667.26</v>
          </cell>
          <cell r="O419">
            <v>0.77326300105607571</v>
          </cell>
          <cell r="P419">
            <v>0</v>
          </cell>
          <cell r="Q419">
            <v>1661.77</v>
          </cell>
          <cell r="R419">
            <v>0.22673836338282607</v>
          </cell>
        </row>
        <row r="420">
          <cell r="A420" t="str">
            <v>09.03.01</v>
          </cell>
          <cell r="B420" t="str">
            <v xml:space="preserve">      Muro de Cabeza Ladrillo KING-KONG 9X14X24; 1.5 cm., Mezcla 1:5</v>
          </cell>
          <cell r="C420" t="str">
            <v>m2</v>
          </cell>
          <cell r="D420">
            <v>5.64</v>
          </cell>
          <cell r="E420">
            <v>120.39</v>
          </cell>
          <cell r="F420">
            <v>679</v>
          </cell>
          <cell r="G420">
            <v>5.64</v>
          </cell>
          <cell r="H420">
            <v>679</v>
          </cell>
          <cell r="I420">
            <v>1</v>
          </cell>
          <cell r="K420">
            <v>0</v>
          </cell>
          <cell r="L420">
            <v>0</v>
          </cell>
          <cell r="M420">
            <v>5.64</v>
          </cell>
          <cell r="N420">
            <v>679</v>
          </cell>
          <cell r="O420">
            <v>1</v>
          </cell>
          <cell r="P420">
            <v>0</v>
          </cell>
          <cell r="Q420">
            <v>0</v>
          </cell>
          <cell r="R420">
            <v>0</v>
          </cell>
        </row>
        <row r="421">
          <cell r="A421" t="str">
            <v>09.03.02</v>
          </cell>
          <cell r="B421" t="str">
            <v xml:space="preserve">      Muro de Soga Ladrillo KING-KONG 9X14X24; 1.5 cm., Mezcla 1:5</v>
          </cell>
          <cell r="C421" t="str">
            <v>m2</v>
          </cell>
          <cell r="D421">
            <v>90.28</v>
          </cell>
          <cell r="E421">
            <v>73.66</v>
          </cell>
          <cell r="F421">
            <v>6650.02</v>
          </cell>
          <cell r="G421">
            <v>34.520000000000003</v>
          </cell>
          <cell r="H421">
            <v>2542.7399999999998</v>
          </cell>
          <cell r="I421">
            <v>0.38236576732100047</v>
          </cell>
          <cell r="J421">
            <v>33.200000000000003</v>
          </cell>
          <cell r="K421">
            <v>2445.5100000000002</v>
          </cell>
          <cell r="L421">
            <v>0.36774475866237999</v>
          </cell>
          <cell r="M421">
            <v>67.72</v>
          </cell>
          <cell r="N421">
            <v>4988.26</v>
          </cell>
          <cell r="O421">
            <v>0.75011202973825641</v>
          </cell>
          <cell r="P421">
            <v>22.560000000000002</v>
          </cell>
          <cell r="Q421">
            <v>1661.77</v>
          </cell>
          <cell r="R421">
            <v>0.24988947401661948</v>
          </cell>
        </row>
        <row r="422">
          <cell r="A422" t="str">
            <v>09.04</v>
          </cell>
          <cell r="B422" t="str">
            <v xml:space="preserve">   REVOQUES ENLUCIDOS Y MOLDURAS</v>
          </cell>
          <cell r="F422">
            <v>20428.89</v>
          </cell>
          <cell r="H422">
            <v>4019.76</v>
          </cell>
          <cell r="I422">
            <v>0.19676840004523008</v>
          </cell>
          <cell r="K422">
            <v>7087.97</v>
          </cell>
          <cell r="L422">
            <v>0.34695815582736017</v>
          </cell>
          <cell r="M422">
            <v>0</v>
          </cell>
          <cell r="N422">
            <v>11107.74</v>
          </cell>
          <cell r="O422">
            <v>0.54372704537544625</v>
          </cell>
          <cell r="P422">
            <v>0</v>
          </cell>
          <cell r="Q422">
            <v>9321.16</v>
          </cell>
          <cell r="R422">
            <v>0.45627344412740978</v>
          </cell>
        </row>
        <row r="423">
          <cell r="A423" t="str">
            <v>09.04.01</v>
          </cell>
          <cell r="B423" t="str">
            <v xml:space="preserve">      TARRAJEO PRIMARIO</v>
          </cell>
          <cell r="F423">
            <v>781.83</v>
          </cell>
          <cell r="H423">
            <v>0</v>
          </cell>
          <cell r="I423">
            <v>0</v>
          </cell>
          <cell r="K423">
            <v>781.83</v>
          </cell>
          <cell r="L423">
            <v>1</v>
          </cell>
          <cell r="M423">
            <v>0</v>
          </cell>
          <cell r="N423">
            <v>781.83</v>
          </cell>
          <cell r="O423">
            <v>1</v>
          </cell>
          <cell r="P423">
            <v>0</v>
          </cell>
          <cell r="Q423">
            <v>0</v>
          </cell>
          <cell r="R423">
            <v>0</v>
          </cell>
        </row>
        <row r="424">
          <cell r="A424" t="str">
            <v>09.04.01.01</v>
          </cell>
          <cell r="B424" t="str">
            <v xml:space="preserve">         Tarrajeo Primario (Rayado) 1.5 cm., Mezcla 1:5, C:A</v>
          </cell>
          <cell r="C424" t="str">
            <v>m2</v>
          </cell>
          <cell r="D424">
            <v>71.400000000000006</v>
          </cell>
          <cell r="E424">
            <v>10.95</v>
          </cell>
          <cell r="F424">
            <v>781.83</v>
          </cell>
          <cell r="H424">
            <v>0</v>
          </cell>
          <cell r="I424">
            <v>0</v>
          </cell>
          <cell r="J424">
            <v>71.400000000000006</v>
          </cell>
          <cell r="K424">
            <v>781.83</v>
          </cell>
          <cell r="L424">
            <v>1</v>
          </cell>
          <cell r="M424">
            <v>71.400000000000006</v>
          </cell>
          <cell r="N424">
            <v>781.83</v>
          </cell>
          <cell r="O424">
            <v>1</v>
          </cell>
          <cell r="P424">
            <v>0</v>
          </cell>
          <cell r="Q424">
            <v>0</v>
          </cell>
          <cell r="R424">
            <v>0</v>
          </cell>
        </row>
        <row r="425">
          <cell r="A425" t="str">
            <v>09.04.02</v>
          </cell>
          <cell r="B425" t="str">
            <v xml:space="preserve">      TARRAJEO EN INTERIORES</v>
          </cell>
          <cell r="F425">
            <v>4197.3500000000004</v>
          </cell>
          <cell r="H425">
            <v>1670.05</v>
          </cell>
          <cell r="I425">
            <v>0.39788199697428134</v>
          </cell>
          <cell r="K425">
            <v>2527.31</v>
          </cell>
          <cell r="L425">
            <v>0.60212038548131552</v>
          </cell>
          <cell r="M425">
            <v>0</v>
          </cell>
          <cell r="N425">
            <v>4197.3500000000004</v>
          </cell>
          <cell r="O425">
            <v>1</v>
          </cell>
          <cell r="P425">
            <v>0</v>
          </cell>
          <cell r="Q425">
            <v>0</v>
          </cell>
          <cell r="R425">
            <v>0</v>
          </cell>
        </row>
        <row r="426">
          <cell r="A426" t="str">
            <v>09.04.02.01</v>
          </cell>
          <cell r="B426" t="str">
            <v xml:space="preserve">         Puñeteo Previo Para Tarrajeo en Interiores, Espesor 1.5 cm., Mezcla 1:5</v>
          </cell>
          <cell r="C426" t="str">
            <v>m2</v>
          </cell>
          <cell r="D426">
            <v>255.78</v>
          </cell>
          <cell r="E426">
            <v>4.67</v>
          </cell>
          <cell r="F426">
            <v>1194.49</v>
          </cell>
          <cell r="G426">
            <v>101.77</v>
          </cell>
          <cell r="H426">
            <v>475.27</v>
          </cell>
          <cell r="I426">
            <v>0.39788528995638306</v>
          </cell>
          <cell r="J426">
            <v>154.01</v>
          </cell>
          <cell r="K426">
            <v>719.23</v>
          </cell>
          <cell r="L426">
            <v>0.60212308181734464</v>
          </cell>
          <cell r="M426">
            <v>255.77999999999997</v>
          </cell>
          <cell r="N426">
            <v>1194.49</v>
          </cell>
          <cell r="O426">
            <v>1</v>
          </cell>
          <cell r="P426">
            <v>0</v>
          </cell>
          <cell r="Q426">
            <v>0</v>
          </cell>
          <cell r="R426">
            <v>0</v>
          </cell>
        </row>
        <row r="427">
          <cell r="A427" t="str">
            <v>09.04.02.02</v>
          </cell>
          <cell r="B427" t="str">
            <v xml:space="preserve">         Tarrajeo en Interiores, Espesor 1.5 cm., Mezcla 1:5</v>
          </cell>
          <cell r="C427" t="str">
            <v>m2</v>
          </cell>
          <cell r="D427">
            <v>255.78</v>
          </cell>
          <cell r="E427">
            <v>11.74</v>
          </cell>
          <cell r="F427">
            <v>3002.86</v>
          </cell>
          <cell r="G427">
            <v>101.77</v>
          </cell>
          <cell r="H427">
            <v>1194.78</v>
          </cell>
          <cell r="I427">
            <v>0.39788068707831864</v>
          </cell>
          <cell r="J427">
            <v>154.01</v>
          </cell>
          <cell r="K427">
            <v>1808.08</v>
          </cell>
          <cell r="L427">
            <v>0.6021193129216813</v>
          </cell>
          <cell r="M427">
            <v>255.77999999999997</v>
          </cell>
          <cell r="N427">
            <v>3002.86</v>
          </cell>
          <cell r="O427">
            <v>1</v>
          </cell>
          <cell r="P427">
            <v>0</v>
          </cell>
          <cell r="Q427">
            <v>0</v>
          </cell>
          <cell r="R427">
            <v>0</v>
          </cell>
        </row>
        <row r="428">
          <cell r="A428" t="str">
            <v>09.04.03</v>
          </cell>
          <cell r="B428" t="str">
            <v xml:space="preserve">      TARRAJEO EN EXTERIORES</v>
          </cell>
          <cell r="F428">
            <v>3189.15</v>
          </cell>
          <cell r="H428">
            <v>203.56</v>
          </cell>
          <cell r="I428">
            <v>6.3828919931643233E-2</v>
          </cell>
          <cell r="K428">
            <v>289.05</v>
          </cell>
          <cell r="L428">
            <v>9.0635435774422651E-2</v>
          </cell>
          <cell r="M428">
            <v>0</v>
          </cell>
          <cell r="N428">
            <v>492.61</v>
          </cell>
          <cell r="O428">
            <v>0.15446435570606587</v>
          </cell>
          <cell r="P428">
            <v>0</v>
          </cell>
          <cell r="Q428">
            <v>2696.5499999999997</v>
          </cell>
          <cell r="R428">
            <v>0.84553877992568538</v>
          </cell>
        </row>
        <row r="429">
          <cell r="A429" t="str">
            <v>09.04.03.01</v>
          </cell>
          <cell r="B429" t="str">
            <v xml:space="preserve">         Armado de Andamio Para Tarrajeo en Exteriores </v>
          </cell>
          <cell r="C429" t="str">
            <v>m2</v>
          </cell>
          <cell r="D429">
            <v>99.63</v>
          </cell>
          <cell r="E429">
            <v>7.3</v>
          </cell>
          <cell r="F429">
            <v>727.3</v>
          </cell>
          <cell r="H429">
            <v>0</v>
          </cell>
          <cell r="I429">
            <v>0</v>
          </cell>
          <cell r="J429">
            <v>9.0299999999999994</v>
          </cell>
          <cell r="K429">
            <v>65.92</v>
          </cell>
          <cell r="L429">
            <v>9.0636601127457722E-2</v>
          </cell>
          <cell r="M429">
            <v>9.0299999999999994</v>
          </cell>
          <cell r="N429">
            <v>65.92</v>
          </cell>
          <cell r="O429">
            <v>9.0636601127457722E-2</v>
          </cell>
          <cell r="P429">
            <v>90.6</v>
          </cell>
          <cell r="Q429">
            <v>661.38</v>
          </cell>
          <cell r="R429">
            <v>0.90936339887254236</v>
          </cell>
        </row>
        <row r="430">
          <cell r="A430" t="str">
            <v>09.04.03.02</v>
          </cell>
          <cell r="B430" t="str">
            <v xml:space="preserve">         Puñeteo Previo Para Tarrajeo en Exteriores, Espesor 1.5 cm., Mezcla 1:5 </v>
          </cell>
          <cell r="C430" t="str">
            <v>m2</v>
          </cell>
          <cell r="D430">
            <v>99.63</v>
          </cell>
          <cell r="E430">
            <v>6.94</v>
          </cell>
          <cell r="F430">
            <v>691.43</v>
          </cell>
          <cell r="G430">
            <v>8.64</v>
          </cell>
          <cell r="H430">
            <v>59.96</v>
          </cell>
          <cell r="I430">
            <v>8.6718829093328328E-2</v>
          </cell>
          <cell r="J430">
            <v>9.0299999999999994</v>
          </cell>
          <cell r="K430">
            <v>62.67</v>
          </cell>
          <cell r="L430">
            <v>9.0638242482970088E-2</v>
          </cell>
          <cell r="M430">
            <v>17.670000000000002</v>
          </cell>
          <cell r="N430">
            <v>122.63</v>
          </cell>
          <cell r="O430">
            <v>0.1773570715762984</v>
          </cell>
          <cell r="P430">
            <v>81.96</v>
          </cell>
          <cell r="Q430">
            <v>568.79999999999995</v>
          </cell>
          <cell r="R430">
            <v>0.82264292842370157</v>
          </cell>
        </row>
        <row r="431">
          <cell r="A431" t="str">
            <v>09.04.03.03</v>
          </cell>
          <cell r="B431" t="str">
            <v xml:space="preserve">         Tarrajeo en Exteriores, Espesor 1.5 cm., Mezcla 1:5 </v>
          </cell>
          <cell r="C431" t="str">
            <v>m2</v>
          </cell>
          <cell r="D431">
            <v>99.63</v>
          </cell>
          <cell r="E431">
            <v>16.62</v>
          </cell>
          <cell r="F431">
            <v>1655.85</v>
          </cell>
          <cell r="G431">
            <v>8.64</v>
          </cell>
          <cell r="H431">
            <v>143.6</v>
          </cell>
          <cell r="I431">
            <v>8.6722831174321349E-2</v>
          </cell>
          <cell r="J431">
            <v>9.0299999999999994</v>
          </cell>
          <cell r="K431">
            <v>150.08000000000001</v>
          </cell>
          <cell r="L431">
            <v>9.0636229127034465E-2</v>
          </cell>
          <cell r="M431">
            <v>17.670000000000002</v>
          </cell>
          <cell r="N431">
            <v>293.68</v>
          </cell>
          <cell r="O431">
            <v>0.17735906030135581</v>
          </cell>
          <cell r="P431">
            <v>81.96</v>
          </cell>
          <cell r="Q431">
            <v>1362.18</v>
          </cell>
          <cell r="R431">
            <v>0.82264697889301575</v>
          </cell>
        </row>
        <row r="432">
          <cell r="A432" t="str">
            <v>09.04.03.04</v>
          </cell>
          <cell r="B432" t="str">
            <v xml:space="preserve">         Desarmado de Andamio Para Tarrajeo en Exteriores </v>
          </cell>
          <cell r="C432" t="str">
            <v>m2</v>
          </cell>
          <cell r="D432">
            <v>99.63</v>
          </cell>
          <cell r="E432">
            <v>1.1499999999999999</v>
          </cell>
          <cell r="F432">
            <v>114.57</v>
          </cell>
          <cell r="H432">
            <v>0</v>
          </cell>
          <cell r="I432">
            <v>0</v>
          </cell>
          <cell r="J432">
            <v>9.0299999999999994</v>
          </cell>
          <cell r="K432">
            <v>10.38</v>
          </cell>
          <cell r="L432">
            <v>9.0599633411887939E-2</v>
          </cell>
          <cell r="M432">
            <v>9.0299999999999994</v>
          </cell>
          <cell r="N432">
            <v>10.38</v>
          </cell>
          <cell r="O432">
            <v>9.0599633411887939E-2</v>
          </cell>
          <cell r="P432">
            <v>90.6</v>
          </cell>
          <cell r="Q432">
            <v>104.19</v>
          </cell>
          <cell r="R432">
            <v>0.90940036658811207</v>
          </cell>
        </row>
        <row r="433">
          <cell r="A433" t="str">
            <v>09.04.04</v>
          </cell>
          <cell r="B433" t="str">
            <v xml:space="preserve">      TARRAJEO DE COLUMNAS</v>
          </cell>
          <cell r="F433">
            <v>2316.75</v>
          </cell>
          <cell r="H433">
            <v>1147.4000000000001</v>
          </cell>
          <cell r="I433">
            <v>0.49526276033236216</v>
          </cell>
          <cell r="K433">
            <v>1169.3499999999999</v>
          </cell>
          <cell r="L433">
            <v>0.50473723966763784</v>
          </cell>
          <cell r="M433">
            <v>0</v>
          </cell>
          <cell r="N433">
            <v>2316.75</v>
          </cell>
          <cell r="O433">
            <v>1</v>
          </cell>
          <cell r="P433">
            <v>0</v>
          </cell>
          <cell r="Q433">
            <v>0</v>
          </cell>
          <cell r="R433">
            <v>0</v>
          </cell>
        </row>
        <row r="434">
          <cell r="A434" t="str">
            <v>09.04.04.01</v>
          </cell>
          <cell r="B434" t="str">
            <v xml:space="preserve">         Tarrajeo de Superficie de Columnas; Espesor 1.5 cm., Mezcla 1:5 (C:A)</v>
          </cell>
          <cell r="C434" t="str">
            <v>m2</v>
          </cell>
          <cell r="D434">
            <v>66.959999999999994</v>
          </cell>
          <cell r="E434">
            <v>20.07</v>
          </cell>
          <cell r="F434">
            <v>1343.89</v>
          </cell>
          <cell r="G434">
            <v>30.24</v>
          </cell>
          <cell r="H434">
            <v>606.91999999999996</v>
          </cell>
          <cell r="I434">
            <v>0.45161434343584661</v>
          </cell>
          <cell r="J434">
            <v>36.72</v>
          </cell>
          <cell r="K434">
            <v>736.97</v>
          </cell>
          <cell r="L434">
            <v>0.54838565656415328</v>
          </cell>
          <cell r="M434">
            <v>66.959999999999994</v>
          </cell>
          <cell r="N434">
            <v>1343.89</v>
          </cell>
          <cell r="O434">
            <v>1</v>
          </cell>
          <cell r="P434">
            <v>0</v>
          </cell>
          <cell r="Q434">
            <v>0</v>
          </cell>
          <cell r="R434">
            <v>0</v>
          </cell>
        </row>
        <row r="435">
          <cell r="A435" t="str">
            <v>09.04.04.02</v>
          </cell>
          <cell r="B435" t="str">
            <v xml:space="preserve">         Tarrajeo de Aristas de Columnas</v>
          </cell>
          <cell r="C435" t="str">
            <v>m</v>
          </cell>
          <cell r="D435">
            <v>172.8</v>
          </cell>
          <cell r="E435">
            <v>5.63</v>
          </cell>
          <cell r="F435">
            <v>972.86</v>
          </cell>
          <cell r="G435">
            <v>96</v>
          </cell>
          <cell r="H435">
            <v>540.48</v>
          </cell>
          <cell r="I435">
            <v>0.55555783977139572</v>
          </cell>
          <cell r="J435">
            <v>76.8</v>
          </cell>
          <cell r="K435">
            <v>432.38</v>
          </cell>
          <cell r="L435">
            <v>0.44444216022860433</v>
          </cell>
          <cell r="M435">
            <v>172.8</v>
          </cell>
          <cell r="N435">
            <v>972.86</v>
          </cell>
          <cell r="O435">
            <v>1</v>
          </cell>
          <cell r="P435">
            <v>0</v>
          </cell>
          <cell r="Q435">
            <v>0</v>
          </cell>
          <cell r="R435">
            <v>0</v>
          </cell>
        </row>
        <row r="436">
          <cell r="A436" t="str">
            <v>09.04.05</v>
          </cell>
          <cell r="B436" t="str">
            <v xml:space="preserve">      TARRAJEO EN VIGAS</v>
          </cell>
          <cell r="F436">
            <v>3065.36</v>
          </cell>
          <cell r="H436">
            <v>763.8</v>
          </cell>
          <cell r="I436">
            <v>0.2491713860688467</v>
          </cell>
          <cell r="K436">
            <v>1688.0500000000002</v>
          </cell>
          <cell r="L436">
            <v>0.55068572696192297</v>
          </cell>
          <cell r="M436">
            <v>0</v>
          </cell>
          <cell r="N436">
            <v>2451.8599999999997</v>
          </cell>
          <cell r="O436">
            <v>0.79986037529034093</v>
          </cell>
          <cell r="P436">
            <v>0</v>
          </cell>
          <cell r="Q436">
            <v>613.5</v>
          </cell>
          <cell r="R436">
            <v>0.2001396247096589</v>
          </cell>
        </row>
        <row r="437">
          <cell r="A437" t="str">
            <v>09.04.05.01</v>
          </cell>
          <cell r="B437" t="str">
            <v xml:space="preserve">         Tarrajeo de Superficie de Vigas; Espesor 1.5 cm., Mezcla 1:5 (C:A)</v>
          </cell>
          <cell r="C437" t="str">
            <v>m2</v>
          </cell>
          <cell r="D437">
            <v>62.49</v>
          </cell>
          <cell r="E437">
            <v>29.48</v>
          </cell>
          <cell r="F437">
            <v>1842.21</v>
          </cell>
          <cell r="G437">
            <v>17.04</v>
          </cell>
          <cell r="H437">
            <v>502.34</v>
          </cell>
          <cell r="I437">
            <v>0.2726833531464925</v>
          </cell>
          <cell r="J437">
            <v>32.58</v>
          </cell>
          <cell r="K437">
            <v>960.46</v>
          </cell>
          <cell r="L437">
            <v>0.52136292822208108</v>
          </cell>
          <cell r="M437">
            <v>49.62</v>
          </cell>
          <cell r="N437">
            <v>1462.8</v>
          </cell>
          <cell r="O437">
            <v>0.79404628136857358</v>
          </cell>
          <cell r="P437">
            <v>12.870000000000005</v>
          </cell>
          <cell r="Q437">
            <v>379.41</v>
          </cell>
          <cell r="R437">
            <v>0.20595371863142639</v>
          </cell>
        </row>
        <row r="438">
          <cell r="A438" t="str">
            <v>09.04.05.02</v>
          </cell>
          <cell r="B438" t="str">
            <v xml:space="preserve">         Tarrajeo de Aristas de Vigas</v>
          </cell>
          <cell r="C438" t="str">
            <v>m2</v>
          </cell>
          <cell r="D438">
            <v>189.93</v>
          </cell>
          <cell r="E438">
            <v>6.44</v>
          </cell>
          <cell r="F438">
            <v>1223.1500000000001</v>
          </cell>
          <cell r="G438">
            <v>40.6</v>
          </cell>
          <cell r="H438">
            <v>261.45999999999998</v>
          </cell>
          <cell r="I438">
            <v>0.21375955524669907</v>
          </cell>
          <cell r="J438">
            <v>112.98</v>
          </cell>
          <cell r="K438">
            <v>727.59</v>
          </cell>
          <cell r="L438">
            <v>0.59484936434615543</v>
          </cell>
          <cell r="M438">
            <v>153.58000000000001</v>
          </cell>
          <cell r="N438">
            <v>989.06</v>
          </cell>
          <cell r="O438">
            <v>0.80861709520500336</v>
          </cell>
          <cell r="P438">
            <v>36.349999999999994</v>
          </cell>
          <cell r="Q438">
            <v>234.09</v>
          </cell>
          <cell r="R438">
            <v>0.19138290479499651</v>
          </cell>
        </row>
        <row r="439">
          <cell r="A439" t="str">
            <v>09.04.06</v>
          </cell>
          <cell r="B439" t="str">
            <v xml:space="preserve">      VESTIDURA DE DERRAMES</v>
          </cell>
          <cell r="F439">
            <v>867.34</v>
          </cell>
          <cell r="H439">
            <v>234.95</v>
          </cell>
          <cell r="I439">
            <v>0.27088569649733668</v>
          </cell>
          <cell r="K439">
            <v>632.38</v>
          </cell>
          <cell r="L439">
            <v>0.72910277399866252</v>
          </cell>
          <cell r="M439">
            <v>0</v>
          </cell>
          <cell r="N439">
            <v>867.34</v>
          </cell>
          <cell r="O439">
            <v>1</v>
          </cell>
          <cell r="P439">
            <v>0</v>
          </cell>
          <cell r="Q439">
            <v>0</v>
          </cell>
          <cell r="R439">
            <v>0</v>
          </cell>
        </row>
        <row r="440">
          <cell r="A440" t="str">
            <v>09.04.06.01</v>
          </cell>
          <cell r="B440" t="str">
            <v xml:space="preserve">         Vestidura de Derrames A=0.10 m.; Espesor 1.5 cm., Mezcla 1:5 (C:A)</v>
          </cell>
          <cell r="C440" t="str">
            <v>m</v>
          </cell>
          <cell r="D440">
            <v>126.25</v>
          </cell>
          <cell r="E440">
            <v>6.87</v>
          </cell>
          <cell r="F440">
            <v>867.34</v>
          </cell>
          <cell r="G440">
            <v>34.200000000000003</v>
          </cell>
          <cell r="H440">
            <v>234.95</v>
          </cell>
          <cell r="I440">
            <v>0.27088569649733668</v>
          </cell>
          <cell r="J440">
            <v>92.05</v>
          </cell>
          <cell r="K440">
            <v>632.38</v>
          </cell>
          <cell r="L440">
            <v>0.72910277399866252</v>
          </cell>
          <cell r="M440">
            <v>126.25</v>
          </cell>
          <cell r="N440">
            <v>867.34</v>
          </cell>
          <cell r="O440">
            <v>1</v>
          </cell>
          <cell r="P440">
            <v>0</v>
          </cell>
          <cell r="Q440">
            <v>0</v>
          </cell>
          <cell r="R440">
            <v>0</v>
          </cell>
        </row>
        <row r="441">
          <cell r="A441" t="str">
            <v>09.04.07</v>
          </cell>
          <cell r="B441" t="str">
            <v xml:space="preserve">      BRUÑAS</v>
          </cell>
          <cell r="F441">
            <v>226</v>
          </cell>
          <cell r="H441">
            <v>0</v>
          </cell>
          <cell r="I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226</v>
          </cell>
          <cell r="R441">
            <v>1</v>
          </cell>
        </row>
        <row r="442">
          <cell r="A442" t="str">
            <v>09.04.07.01</v>
          </cell>
          <cell r="B442" t="str">
            <v xml:space="preserve">         Bruña de 1.00 cm.</v>
          </cell>
          <cell r="C442" t="str">
            <v>m</v>
          </cell>
          <cell r="D442">
            <v>50</v>
          </cell>
          <cell r="E442">
            <v>4.5199999999999996</v>
          </cell>
          <cell r="F442">
            <v>226</v>
          </cell>
          <cell r="H442">
            <v>0</v>
          </cell>
          <cell r="I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50</v>
          </cell>
          <cell r="Q442">
            <v>226</v>
          </cell>
          <cell r="R442">
            <v>1</v>
          </cell>
        </row>
        <row r="443">
          <cell r="A443" t="str">
            <v>09.04.08</v>
          </cell>
          <cell r="B443" t="str">
            <v xml:space="preserve">      MOLDURAS</v>
          </cell>
          <cell r="F443">
            <v>4788.7</v>
          </cell>
          <cell r="H443">
            <v>0</v>
          </cell>
          <cell r="I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4788.7</v>
          </cell>
          <cell r="R443">
            <v>1</v>
          </cell>
        </row>
        <row r="444">
          <cell r="A444" t="str">
            <v>09.04.08.01</v>
          </cell>
          <cell r="B444" t="str">
            <v xml:space="preserve">         Enchapado con Piedra Laja</v>
          </cell>
          <cell r="C444" t="str">
            <v>m2</v>
          </cell>
          <cell r="D444">
            <v>33.96</v>
          </cell>
          <cell r="E444">
            <v>141.01</v>
          </cell>
          <cell r="F444">
            <v>4788.7</v>
          </cell>
          <cell r="H444">
            <v>0</v>
          </cell>
          <cell r="I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33.96</v>
          </cell>
          <cell r="Q444">
            <v>4788.7</v>
          </cell>
          <cell r="R444">
            <v>1</v>
          </cell>
        </row>
        <row r="445">
          <cell r="A445" t="str">
            <v>09.04.09</v>
          </cell>
          <cell r="B445" t="str">
            <v xml:space="preserve">      TARRAJEO EN ESCALERAS</v>
          </cell>
          <cell r="F445">
            <v>996.41</v>
          </cell>
          <cell r="H445">
            <v>0</v>
          </cell>
          <cell r="I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996.41</v>
          </cell>
          <cell r="R445">
            <v>1</v>
          </cell>
        </row>
        <row r="446">
          <cell r="A446" t="str">
            <v>09.04.09.01</v>
          </cell>
          <cell r="B446" t="str">
            <v xml:space="preserve">         Vestidura de Superficie de Fondo de Escaleras</v>
          </cell>
          <cell r="C446" t="str">
            <v>m2</v>
          </cell>
          <cell r="D446">
            <v>14.55</v>
          </cell>
          <cell r="E446">
            <v>18.59</v>
          </cell>
          <cell r="F446">
            <v>270.48</v>
          </cell>
          <cell r="H446">
            <v>0</v>
          </cell>
          <cell r="I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14.55</v>
          </cell>
          <cell r="Q446">
            <v>270.48</v>
          </cell>
          <cell r="R446">
            <v>1</v>
          </cell>
        </row>
        <row r="447">
          <cell r="A447" t="str">
            <v>09.04.09.02</v>
          </cell>
          <cell r="B447" t="str">
            <v xml:space="preserve">         Forjado y Revestimiento de Gradas de Escalera</v>
          </cell>
          <cell r="C447" t="str">
            <v>m</v>
          </cell>
          <cell r="D447">
            <v>40.6</v>
          </cell>
          <cell r="E447">
            <v>17.88</v>
          </cell>
          <cell r="F447">
            <v>725.93</v>
          </cell>
          <cell r="H447">
            <v>0</v>
          </cell>
          <cell r="I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40.6</v>
          </cell>
          <cell r="Q447">
            <v>725.93</v>
          </cell>
          <cell r="R447">
            <v>1</v>
          </cell>
        </row>
        <row r="448">
          <cell r="A448" t="str">
            <v>09.05</v>
          </cell>
          <cell r="B448" t="str">
            <v xml:space="preserve">   CIELORRASOS</v>
          </cell>
          <cell r="F448">
            <v>6531.02</v>
          </cell>
          <cell r="H448">
            <v>0</v>
          </cell>
          <cell r="I448">
            <v>0</v>
          </cell>
          <cell r="K448">
            <v>6531.02</v>
          </cell>
          <cell r="L448">
            <v>1</v>
          </cell>
          <cell r="M448">
            <v>0</v>
          </cell>
          <cell r="N448">
            <v>6531.02</v>
          </cell>
          <cell r="O448">
            <v>1</v>
          </cell>
          <cell r="P448">
            <v>0</v>
          </cell>
          <cell r="Q448">
            <v>0</v>
          </cell>
          <cell r="R448">
            <v>0</v>
          </cell>
        </row>
        <row r="449">
          <cell r="A449" t="str">
            <v>09.05.01</v>
          </cell>
          <cell r="B449" t="str">
            <v xml:space="preserve">      Puñeteo y Cintas en Cielorraso, Espesor 1.5 cm. Mezcla 1:5 (C:A)</v>
          </cell>
          <cell r="C449" t="str">
            <v>m2</v>
          </cell>
          <cell r="D449">
            <v>143.35</v>
          </cell>
          <cell r="E449">
            <v>8.92</v>
          </cell>
          <cell r="F449">
            <v>1278.68</v>
          </cell>
          <cell r="H449">
            <v>0</v>
          </cell>
          <cell r="I449">
            <v>0</v>
          </cell>
          <cell r="J449">
            <v>143.35</v>
          </cell>
          <cell r="K449">
            <v>1278.68</v>
          </cell>
          <cell r="L449">
            <v>1</v>
          </cell>
          <cell r="M449">
            <v>143.35</v>
          </cell>
          <cell r="N449">
            <v>1278.68</v>
          </cell>
          <cell r="O449">
            <v>1</v>
          </cell>
          <cell r="P449">
            <v>0</v>
          </cell>
          <cell r="Q449">
            <v>0</v>
          </cell>
          <cell r="R449">
            <v>0</v>
          </cell>
        </row>
        <row r="450">
          <cell r="A450" t="str">
            <v>09.05.02</v>
          </cell>
          <cell r="B450" t="str">
            <v xml:space="preserve">      Cielorraso con Mezcla sin Cintas, Espesor 1.5 cm. Mezcla 1:4 (C:A)</v>
          </cell>
          <cell r="C450" t="str">
            <v>m2</v>
          </cell>
          <cell r="D450">
            <v>143.35</v>
          </cell>
          <cell r="E450">
            <v>36.64</v>
          </cell>
          <cell r="F450">
            <v>5252.34</v>
          </cell>
          <cell r="H450">
            <v>0</v>
          </cell>
          <cell r="I450">
            <v>0</v>
          </cell>
          <cell r="J450">
            <v>143.35</v>
          </cell>
          <cell r="K450">
            <v>5252.34</v>
          </cell>
          <cell r="L450">
            <v>1</v>
          </cell>
          <cell r="M450">
            <v>143.35</v>
          </cell>
          <cell r="N450">
            <v>5252.34</v>
          </cell>
          <cell r="O450">
            <v>1</v>
          </cell>
          <cell r="P450">
            <v>0</v>
          </cell>
          <cell r="Q450">
            <v>0</v>
          </cell>
          <cell r="R450">
            <v>0</v>
          </cell>
        </row>
        <row r="451">
          <cell r="A451" t="str">
            <v>09.06</v>
          </cell>
          <cell r="B451" t="str">
            <v xml:space="preserve">   PISOS Y PAVIMENTOS</v>
          </cell>
          <cell r="F451">
            <v>9568.4500000000007</v>
          </cell>
          <cell r="H451">
            <v>0</v>
          </cell>
          <cell r="I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9568.4500000000007</v>
          </cell>
          <cell r="R451">
            <v>1</v>
          </cell>
        </row>
        <row r="452">
          <cell r="A452" t="str">
            <v>09.06.01</v>
          </cell>
          <cell r="B452" t="str">
            <v xml:space="preserve">      Contrapiso de 48 mm., Base 3.8 cm., Mezcla 1:5; Acabado 1 cm., Mezcla 1:2</v>
          </cell>
          <cell r="C452" t="str">
            <v>m2</v>
          </cell>
          <cell r="D452">
            <v>60.91</v>
          </cell>
          <cell r="E452">
            <v>24</v>
          </cell>
          <cell r="F452">
            <v>1461.84</v>
          </cell>
          <cell r="H452">
            <v>0</v>
          </cell>
          <cell r="I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60.91</v>
          </cell>
          <cell r="Q452">
            <v>1461.84</v>
          </cell>
          <cell r="R452">
            <v>1</v>
          </cell>
        </row>
        <row r="453">
          <cell r="A453" t="str">
            <v>09.06.02</v>
          </cell>
          <cell r="B453" t="str">
            <v xml:space="preserve">      PISO DE CEMENTO PULIDO COLOREADO</v>
          </cell>
          <cell r="F453">
            <v>59.809999999999995</v>
          </cell>
          <cell r="H453">
            <v>0</v>
          </cell>
          <cell r="I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59.809999999999995</v>
          </cell>
          <cell r="R453">
            <v>1</v>
          </cell>
        </row>
        <row r="454">
          <cell r="A454" t="str">
            <v>09.06.02.01</v>
          </cell>
          <cell r="B454" t="str">
            <v xml:space="preserve">         Concreto en Piso 2", Coloreado, Pulido, Sin Bruña; Acabado 1 cm., Mezcla 1:2; 5% Ocre de P. Cemento f'c=140kg/cm2 </v>
          </cell>
          <cell r="C454" t="str">
            <v>m2</v>
          </cell>
          <cell r="D454">
            <v>2.14</v>
          </cell>
          <cell r="E454">
            <v>25.59</v>
          </cell>
          <cell r="F454">
            <v>54.76</v>
          </cell>
          <cell r="H454">
            <v>0</v>
          </cell>
          <cell r="I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2.14</v>
          </cell>
          <cell r="Q454">
            <v>54.76</v>
          </cell>
          <cell r="R454">
            <v>1</v>
          </cell>
        </row>
        <row r="455">
          <cell r="A455" t="str">
            <v>09.06.02.02</v>
          </cell>
          <cell r="B455" t="str">
            <v xml:space="preserve">         Reglado en Piso 2", Coloreado, Pulido, Sin Bruña; Acabado 1 cm., Mezcla 1:2; 5% Ocre de P. Cemento; f'c=140kg/cm2 </v>
          </cell>
          <cell r="C455" t="str">
            <v>m2</v>
          </cell>
          <cell r="D455">
            <v>2.14</v>
          </cell>
          <cell r="E455">
            <v>2.04</v>
          </cell>
          <cell r="F455">
            <v>4.37</v>
          </cell>
          <cell r="H455">
            <v>0</v>
          </cell>
          <cell r="I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2.14</v>
          </cell>
          <cell r="Q455">
            <v>4.37</v>
          </cell>
          <cell r="R455">
            <v>1</v>
          </cell>
        </row>
        <row r="456">
          <cell r="A456" t="str">
            <v>09.06.02.03</v>
          </cell>
          <cell r="B456" t="str">
            <v xml:space="preserve">         Curado en Piso 2", Coloreado, Pulido, Sin Bruña; Acabado 1 cm. Mezcla 1:2; 5% Ocre de P. Cemento; f'c=140kg/cm2 </v>
          </cell>
          <cell r="C456" t="str">
            <v>m2</v>
          </cell>
          <cell r="D456">
            <v>2.14</v>
          </cell>
          <cell r="E456">
            <v>0.32</v>
          </cell>
          <cell r="F456">
            <v>0.68</v>
          </cell>
          <cell r="H456">
            <v>0</v>
          </cell>
          <cell r="I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2.14</v>
          </cell>
          <cell r="Q456">
            <v>0.68</v>
          </cell>
          <cell r="R456">
            <v>1</v>
          </cell>
        </row>
        <row r="457">
          <cell r="A457" t="str">
            <v>09.06.03</v>
          </cell>
          <cell r="B457" t="str">
            <v xml:space="preserve">      PISO DE CEMENTO PULIDO SIN COLOREAR</v>
          </cell>
          <cell r="F457">
            <v>948.15</v>
          </cell>
          <cell r="H457">
            <v>0</v>
          </cell>
          <cell r="I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948.15</v>
          </cell>
          <cell r="R457">
            <v>1</v>
          </cell>
        </row>
        <row r="458">
          <cell r="A458" t="str">
            <v>09.06.03.01</v>
          </cell>
          <cell r="B458" t="str">
            <v xml:space="preserve">         Concreto en piso 4", sin Colorear, Pulido, sin Bruña, Acabado 1 cm. Mezcla 1:2; f'c=140kg/cm2</v>
          </cell>
          <cell r="C458" t="str">
            <v>m2</v>
          </cell>
          <cell r="D458">
            <v>14.48</v>
          </cell>
          <cell r="E458">
            <v>62.5</v>
          </cell>
          <cell r="F458">
            <v>905</v>
          </cell>
          <cell r="H458">
            <v>0</v>
          </cell>
          <cell r="I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14.48</v>
          </cell>
          <cell r="Q458">
            <v>905</v>
          </cell>
          <cell r="R458">
            <v>1</v>
          </cell>
        </row>
        <row r="459">
          <cell r="A459" t="str">
            <v>09.06.03.02</v>
          </cell>
          <cell r="B459" t="str">
            <v xml:space="preserve">         Reglado en piso 4", sin Colorear, Pulido, sin Bruña, Acabado 1 cm., Mezcla 1:2; f'c=140kg/cm2</v>
          </cell>
          <cell r="C459" t="str">
            <v>m2</v>
          </cell>
          <cell r="D459">
            <v>14.48</v>
          </cell>
          <cell r="E459">
            <v>2.66</v>
          </cell>
          <cell r="F459">
            <v>38.520000000000003</v>
          </cell>
          <cell r="H459">
            <v>0</v>
          </cell>
          <cell r="I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14.48</v>
          </cell>
          <cell r="Q459">
            <v>38.520000000000003</v>
          </cell>
          <cell r="R459">
            <v>1</v>
          </cell>
        </row>
        <row r="460">
          <cell r="A460" t="str">
            <v>09.06.03.03</v>
          </cell>
          <cell r="B460" t="str">
            <v xml:space="preserve">         Curado en piso 4", sin Colorear, Pulido, sin Bruña, Acabado 1 cm., Mezcla 1:2; f'c=140kg/cm2</v>
          </cell>
          <cell r="C460" t="str">
            <v>m2</v>
          </cell>
          <cell r="D460">
            <v>14.48</v>
          </cell>
          <cell r="E460">
            <v>0.32</v>
          </cell>
          <cell r="F460">
            <v>4.63</v>
          </cell>
          <cell r="H460">
            <v>0</v>
          </cell>
          <cell r="I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14.48</v>
          </cell>
          <cell r="Q460">
            <v>4.63</v>
          </cell>
          <cell r="R460">
            <v>1</v>
          </cell>
        </row>
        <row r="461">
          <cell r="A461" t="str">
            <v>09.06.04</v>
          </cell>
          <cell r="B461" t="str">
            <v xml:space="preserve">      PISO CERAMICO</v>
          </cell>
          <cell r="F461">
            <v>2617.04</v>
          </cell>
          <cell r="H461">
            <v>0</v>
          </cell>
          <cell r="I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2617.04</v>
          </cell>
          <cell r="R461">
            <v>1</v>
          </cell>
        </row>
        <row r="462">
          <cell r="A462" t="str">
            <v>09.06.04.01</v>
          </cell>
          <cell r="B462" t="str">
            <v xml:space="preserve">         Contrapiso de 25 mm., Base 3 cm., Mezcla 1:5; Acabado 1 cm., Mezcla 1:2</v>
          </cell>
          <cell r="C462" t="str">
            <v>m2</v>
          </cell>
          <cell r="D462">
            <v>60.91</v>
          </cell>
          <cell r="E462">
            <v>19.8</v>
          </cell>
          <cell r="F462">
            <v>1206.02</v>
          </cell>
          <cell r="H462">
            <v>0</v>
          </cell>
          <cell r="I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60.91</v>
          </cell>
          <cell r="Q462">
            <v>1206.02</v>
          </cell>
          <cell r="R462">
            <v>1</v>
          </cell>
        </row>
        <row r="463">
          <cell r="A463" t="str">
            <v>09.06.04.02</v>
          </cell>
          <cell r="B463" t="str">
            <v xml:space="preserve">         Piso Ceramico Nacional, Alto Transito 30X30 cm.</v>
          </cell>
          <cell r="C463" t="str">
            <v>m2</v>
          </cell>
          <cell r="D463">
            <v>28.26</v>
          </cell>
          <cell r="E463">
            <v>49.93</v>
          </cell>
          <cell r="F463">
            <v>1411.02</v>
          </cell>
          <cell r="H463">
            <v>0</v>
          </cell>
          <cell r="I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28.26</v>
          </cell>
          <cell r="Q463">
            <v>1411.02</v>
          </cell>
          <cell r="R463">
            <v>1</v>
          </cell>
        </row>
        <row r="464">
          <cell r="A464" t="str">
            <v>09.06.05</v>
          </cell>
          <cell r="B464" t="str">
            <v xml:space="preserve">      PISO DE PARQUET</v>
          </cell>
          <cell r="F464">
            <v>3066.53</v>
          </cell>
          <cell r="H464">
            <v>0</v>
          </cell>
          <cell r="I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3066.53</v>
          </cell>
          <cell r="R464">
            <v>1</v>
          </cell>
        </row>
        <row r="465">
          <cell r="A465" t="str">
            <v>09.06.05.01</v>
          </cell>
          <cell r="B465" t="str">
            <v xml:space="preserve">         Piso de Parquet Huayacan 6 X 30 cm Veteado</v>
          </cell>
          <cell r="C465" t="str">
            <v>m2</v>
          </cell>
          <cell r="D465">
            <v>64.900000000000006</v>
          </cell>
          <cell r="E465">
            <v>47.25</v>
          </cell>
          <cell r="F465">
            <v>3066.53</v>
          </cell>
          <cell r="H465">
            <v>0</v>
          </cell>
          <cell r="I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64.900000000000006</v>
          </cell>
          <cell r="Q465">
            <v>3066.53</v>
          </cell>
          <cell r="R465">
            <v>1</v>
          </cell>
        </row>
        <row r="466">
          <cell r="A466" t="str">
            <v>09.06.06</v>
          </cell>
          <cell r="B466" t="str">
            <v xml:space="preserve">      PISO PIEDRA DIFERENTES COLORES</v>
          </cell>
          <cell r="F466">
            <v>415.65</v>
          </cell>
          <cell r="H466">
            <v>0</v>
          </cell>
          <cell r="I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415.65</v>
          </cell>
          <cell r="R466">
            <v>1</v>
          </cell>
        </row>
        <row r="467">
          <cell r="A467" t="str">
            <v>09.06.06.01</v>
          </cell>
          <cell r="B467" t="str">
            <v xml:space="preserve">         Piso C/Piedra Laja</v>
          </cell>
          <cell r="C467" t="str">
            <v>m2</v>
          </cell>
          <cell r="D467">
            <v>3.01</v>
          </cell>
          <cell r="E467">
            <v>138.09</v>
          </cell>
          <cell r="F467">
            <v>415.65</v>
          </cell>
          <cell r="H467">
            <v>0</v>
          </cell>
          <cell r="I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3.01</v>
          </cell>
          <cell r="Q467">
            <v>415.65</v>
          </cell>
          <cell r="R467">
            <v>1</v>
          </cell>
        </row>
        <row r="468">
          <cell r="A468" t="str">
            <v>09.06.07</v>
          </cell>
          <cell r="B468" t="str">
            <v xml:space="preserve">      PISO TERRAZO</v>
          </cell>
          <cell r="F468">
            <v>999.43</v>
          </cell>
          <cell r="H468">
            <v>0</v>
          </cell>
          <cell r="I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999.43</v>
          </cell>
          <cell r="R468">
            <v>1</v>
          </cell>
        </row>
        <row r="469">
          <cell r="A469" t="str">
            <v>09.06.07.01</v>
          </cell>
          <cell r="B469" t="str">
            <v xml:space="preserve">         Piso de Terrazo con estrias de aluminio</v>
          </cell>
          <cell r="C469" t="str">
            <v>m2</v>
          </cell>
          <cell r="D469">
            <v>7.89</v>
          </cell>
          <cell r="E469">
            <v>126.67</v>
          </cell>
          <cell r="F469">
            <v>999.43</v>
          </cell>
          <cell r="H469">
            <v>0</v>
          </cell>
          <cell r="I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7.89</v>
          </cell>
          <cell r="Q469">
            <v>999.43</v>
          </cell>
          <cell r="R469">
            <v>1</v>
          </cell>
        </row>
        <row r="470">
          <cell r="A470" t="str">
            <v>09.07</v>
          </cell>
          <cell r="B470" t="str">
            <v xml:space="preserve">   CONTRAZOCALOS</v>
          </cell>
          <cell r="F470">
            <v>1928.9399999999998</v>
          </cell>
          <cell r="H470">
            <v>0</v>
          </cell>
          <cell r="I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1928.9399999999998</v>
          </cell>
          <cell r="R470">
            <v>1</v>
          </cell>
        </row>
        <row r="471">
          <cell r="A471" t="str">
            <v>09.07.01</v>
          </cell>
          <cell r="B471" t="str">
            <v xml:space="preserve">      Contrazocalo de Cedro de 3/4" X 3" Rodon 3/4"</v>
          </cell>
          <cell r="C471" t="str">
            <v>m</v>
          </cell>
          <cell r="D471">
            <v>74.290000000000006</v>
          </cell>
          <cell r="E471">
            <v>11.2</v>
          </cell>
          <cell r="F471">
            <v>832.05</v>
          </cell>
          <cell r="H471">
            <v>0</v>
          </cell>
          <cell r="I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74.290000000000006</v>
          </cell>
          <cell r="Q471">
            <v>832.05</v>
          </cell>
          <cell r="R471">
            <v>1</v>
          </cell>
        </row>
        <row r="472">
          <cell r="A472" t="str">
            <v>09.07.02</v>
          </cell>
          <cell r="B472" t="str">
            <v xml:space="preserve">      Contrazocalo de Loseta Veneciana 10 X 20 cm., 1 cm., Mezcla 1:3</v>
          </cell>
          <cell r="C472" t="str">
            <v>m</v>
          </cell>
          <cell r="D472">
            <v>35.11</v>
          </cell>
          <cell r="E472">
            <v>13.22</v>
          </cell>
          <cell r="F472">
            <v>464.15</v>
          </cell>
          <cell r="H472">
            <v>0</v>
          </cell>
          <cell r="I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35.11</v>
          </cell>
          <cell r="Q472">
            <v>464.15</v>
          </cell>
          <cell r="R472">
            <v>1</v>
          </cell>
        </row>
        <row r="473">
          <cell r="A473" t="str">
            <v>09.07.03</v>
          </cell>
          <cell r="B473" t="str">
            <v xml:space="preserve">      Contrazocalo de Laja Arequipeña Color Negro</v>
          </cell>
          <cell r="C473" t="str">
            <v>m2</v>
          </cell>
          <cell r="D473">
            <v>4.4400000000000004</v>
          </cell>
          <cell r="E473">
            <v>142.51</v>
          </cell>
          <cell r="F473">
            <v>632.74</v>
          </cell>
          <cell r="H473">
            <v>0</v>
          </cell>
          <cell r="I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4.4400000000000004</v>
          </cell>
          <cell r="Q473">
            <v>632.74</v>
          </cell>
          <cell r="R473">
            <v>1</v>
          </cell>
        </row>
        <row r="474">
          <cell r="A474" t="str">
            <v>09.08</v>
          </cell>
          <cell r="B474" t="str">
            <v xml:space="preserve">   ZOCALOS</v>
          </cell>
          <cell r="F474">
            <v>2499.19</v>
          </cell>
          <cell r="H474">
            <v>0</v>
          </cell>
          <cell r="I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2499.19</v>
          </cell>
          <cell r="R474">
            <v>1</v>
          </cell>
        </row>
        <row r="475">
          <cell r="A475" t="str">
            <v>09.08.01</v>
          </cell>
          <cell r="B475" t="str">
            <v xml:space="preserve">      Zocalo de Ceramico Nacional 20X30, Mezcla 1:4</v>
          </cell>
          <cell r="C475" t="str">
            <v>m2</v>
          </cell>
          <cell r="D475">
            <v>54.06</v>
          </cell>
          <cell r="E475">
            <v>46.23</v>
          </cell>
          <cell r="F475">
            <v>2499.19</v>
          </cell>
          <cell r="H475">
            <v>0</v>
          </cell>
          <cell r="I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54.06</v>
          </cell>
          <cell r="Q475">
            <v>2499.19</v>
          </cell>
          <cell r="R475">
            <v>1</v>
          </cell>
        </row>
        <row r="476">
          <cell r="A476" t="str">
            <v>09.09</v>
          </cell>
          <cell r="B476" t="str">
            <v xml:space="preserve">   CARPINTERIA DE MADERA</v>
          </cell>
          <cell r="F476">
            <v>11623.350000000002</v>
          </cell>
          <cell r="H476">
            <v>0</v>
          </cell>
          <cell r="I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11623.350000000002</v>
          </cell>
          <cell r="R476">
            <v>1</v>
          </cell>
        </row>
        <row r="477">
          <cell r="A477" t="str">
            <v>09.09.01</v>
          </cell>
          <cell r="B477" t="str">
            <v xml:space="preserve">      Puerta de madera apanelada e=1 1/2"</v>
          </cell>
          <cell r="C477" t="str">
            <v>m2</v>
          </cell>
          <cell r="D477">
            <v>33</v>
          </cell>
          <cell r="E477">
            <v>293.91000000000003</v>
          </cell>
          <cell r="F477">
            <v>9699.0300000000007</v>
          </cell>
          <cell r="H477">
            <v>0</v>
          </cell>
          <cell r="I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33</v>
          </cell>
          <cell r="Q477">
            <v>9699.0300000000007</v>
          </cell>
          <cell r="R477">
            <v>1</v>
          </cell>
        </row>
        <row r="478">
          <cell r="A478" t="str">
            <v>09.09.02</v>
          </cell>
          <cell r="B478" t="str">
            <v xml:space="preserve">      Marco de Madera Aguano de 1 1/2"x3"</v>
          </cell>
          <cell r="C478" t="str">
            <v>m</v>
          </cell>
          <cell r="D478">
            <v>100.7</v>
          </cell>
          <cell r="E478">
            <v>14.81</v>
          </cell>
          <cell r="F478">
            <v>1491.37</v>
          </cell>
          <cell r="H478">
            <v>0</v>
          </cell>
          <cell r="I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100.7</v>
          </cell>
          <cell r="Q478">
            <v>1491.37</v>
          </cell>
          <cell r="R478">
            <v>1</v>
          </cell>
        </row>
        <row r="479">
          <cell r="A479" t="str">
            <v>09.09.03</v>
          </cell>
          <cell r="B479" t="str">
            <v xml:space="preserve">      Pasamano Aislado de Madera Cedro de 2" X 3"</v>
          </cell>
          <cell r="C479" t="str">
            <v>m</v>
          </cell>
          <cell r="D479">
            <v>10.4</v>
          </cell>
          <cell r="E479">
            <v>41.63</v>
          </cell>
          <cell r="F479">
            <v>432.95</v>
          </cell>
          <cell r="H479">
            <v>0</v>
          </cell>
          <cell r="I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10.4</v>
          </cell>
          <cell r="Q479">
            <v>432.95</v>
          </cell>
          <cell r="R479">
            <v>1</v>
          </cell>
        </row>
        <row r="480">
          <cell r="A480" t="str">
            <v>09.10</v>
          </cell>
          <cell r="B480" t="str">
            <v xml:space="preserve">   CERRAJERIA</v>
          </cell>
          <cell r="F480">
            <v>2424.6</v>
          </cell>
          <cell r="H480">
            <v>0</v>
          </cell>
          <cell r="I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2424.6</v>
          </cell>
          <cell r="R480">
            <v>1</v>
          </cell>
        </row>
        <row r="481">
          <cell r="A481" t="str">
            <v>09.10.01</v>
          </cell>
          <cell r="B481" t="str">
            <v xml:space="preserve">      Cerradura Para Puerta Principal 3 Golpes</v>
          </cell>
          <cell r="C481" t="str">
            <v>u</v>
          </cell>
          <cell r="D481">
            <v>9</v>
          </cell>
          <cell r="E481">
            <v>107.14</v>
          </cell>
          <cell r="F481">
            <v>964.26</v>
          </cell>
          <cell r="H481">
            <v>0</v>
          </cell>
          <cell r="I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9</v>
          </cell>
          <cell r="Q481">
            <v>964.26</v>
          </cell>
          <cell r="R481">
            <v>1</v>
          </cell>
        </row>
        <row r="482">
          <cell r="A482" t="str">
            <v>09.10.02</v>
          </cell>
          <cell r="B482" t="str">
            <v xml:space="preserve">      Cerradura simple Para Puerta</v>
          </cell>
          <cell r="C482" t="str">
            <v>u</v>
          </cell>
          <cell r="D482">
            <v>6</v>
          </cell>
          <cell r="E482">
            <v>67.14</v>
          </cell>
          <cell r="F482">
            <v>402.84</v>
          </cell>
          <cell r="H482">
            <v>0</v>
          </cell>
          <cell r="I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6</v>
          </cell>
          <cell r="Q482">
            <v>402.84</v>
          </cell>
          <cell r="R482">
            <v>1</v>
          </cell>
        </row>
        <row r="483">
          <cell r="A483" t="str">
            <v>09.10.03</v>
          </cell>
          <cell r="B483" t="str">
            <v xml:space="preserve">      Bisagra Capuchina de 3 1/2" X 3 1/2" Aluminizado</v>
          </cell>
          <cell r="C483" t="str">
            <v>pza</v>
          </cell>
          <cell r="D483">
            <v>45</v>
          </cell>
          <cell r="E483">
            <v>21.43</v>
          </cell>
          <cell r="F483">
            <v>964.35</v>
          </cell>
          <cell r="H483">
            <v>0</v>
          </cell>
          <cell r="I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45</v>
          </cell>
          <cell r="Q483">
            <v>964.35</v>
          </cell>
          <cell r="R483">
            <v>1</v>
          </cell>
        </row>
        <row r="484">
          <cell r="A484" t="str">
            <v>09.10.04</v>
          </cell>
          <cell r="B484" t="str">
            <v xml:space="preserve">      Manija de Bronce Para Puertas</v>
          </cell>
          <cell r="C484" t="str">
            <v>u</v>
          </cell>
          <cell r="D484">
            <v>15</v>
          </cell>
          <cell r="E484">
            <v>6.21</v>
          </cell>
          <cell r="F484">
            <v>93.15</v>
          </cell>
          <cell r="H484">
            <v>0</v>
          </cell>
          <cell r="I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15</v>
          </cell>
          <cell r="Q484">
            <v>93.15</v>
          </cell>
          <cell r="R484">
            <v>1</v>
          </cell>
        </row>
        <row r="485">
          <cell r="A485" t="str">
            <v>09.11</v>
          </cell>
          <cell r="B485" t="str">
            <v xml:space="preserve">   VIDRIOS, CRISTALES Y SIMILARES</v>
          </cell>
          <cell r="F485">
            <v>5921.84</v>
          </cell>
          <cell r="H485">
            <v>0</v>
          </cell>
          <cell r="I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5921.84</v>
          </cell>
          <cell r="R485">
            <v>1</v>
          </cell>
        </row>
        <row r="486">
          <cell r="A486" t="str">
            <v>09.11.01</v>
          </cell>
          <cell r="B486" t="str">
            <v xml:space="preserve">      Vidrios Sistema Moduglas de 6mm.</v>
          </cell>
          <cell r="C486" t="str">
            <v>p2</v>
          </cell>
          <cell r="D486">
            <v>324.5</v>
          </cell>
          <cell r="E486">
            <v>15.39</v>
          </cell>
          <cell r="F486">
            <v>4994.0600000000004</v>
          </cell>
          <cell r="H486">
            <v>0</v>
          </cell>
          <cell r="I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  <cell r="P486">
            <v>324.5</v>
          </cell>
          <cell r="Q486">
            <v>4994.0600000000004</v>
          </cell>
          <cell r="R486">
            <v>1</v>
          </cell>
        </row>
        <row r="487">
          <cell r="A487" t="str">
            <v>09.11.02</v>
          </cell>
          <cell r="B487" t="str">
            <v xml:space="preserve">      Puerta de Vidrio Gris Reflejante e=8mm.</v>
          </cell>
          <cell r="C487" t="str">
            <v>m2</v>
          </cell>
          <cell r="D487">
            <v>5.64</v>
          </cell>
          <cell r="E487">
            <v>164.5</v>
          </cell>
          <cell r="F487">
            <v>927.78</v>
          </cell>
          <cell r="H487">
            <v>0</v>
          </cell>
          <cell r="I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5.64</v>
          </cell>
          <cell r="Q487">
            <v>927.78</v>
          </cell>
          <cell r="R487">
            <v>1</v>
          </cell>
        </row>
        <row r="488">
          <cell r="A488" t="str">
            <v>09.12</v>
          </cell>
          <cell r="B488" t="str">
            <v xml:space="preserve">   PINTURA</v>
          </cell>
          <cell r="F488">
            <v>5825.1399999999994</v>
          </cell>
          <cell r="H488">
            <v>0</v>
          </cell>
          <cell r="I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5825.1399999999994</v>
          </cell>
          <cell r="R488">
            <v>1</v>
          </cell>
        </row>
        <row r="489">
          <cell r="A489" t="str">
            <v>09.12.01</v>
          </cell>
          <cell r="B489" t="str">
            <v xml:space="preserve">      PINTURA EN CIELORRASOS</v>
          </cell>
          <cell r="F489">
            <v>954.71</v>
          </cell>
          <cell r="H489">
            <v>0</v>
          </cell>
          <cell r="I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954.71</v>
          </cell>
          <cell r="R489">
            <v>1</v>
          </cell>
        </row>
        <row r="490">
          <cell r="A490" t="str">
            <v>09.12.01.01</v>
          </cell>
          <cell r="B490" t="str">
            <v xml:space="preserve">         Pintura Vinilica en Cielo Raso 2 Manos</v>
          </cell>
          <cell r="C490" t="str">
            <v>m2</v>
          </cell>
          <cell r="D490">
            <v>143.35</v>
          </cell>
          <cell r="E490">
            <v>6.66</v>
          </cell>
          <cell r="F490">
            <v>954.71</v>
          </cell>
          <cell r="H490">
            <v>0</v>
          </cell>
          <cell r="I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143.35</v>
          </cell>
          <cell r="Q490">
            <v>954.71</v>
          </cell>
          <cell r="R490">
            <v>1</v>
          </cell>
        </row>
        <row r="491">
          <cell r="A491" t="str">
            <v>09.12.02</v>
          </cell>
          <cell r="B491" t="str">
            <v xml:space="preserve">      PINTURA EN INTERIORES</v>
          </cell>
          <cell r="F491">
            <v>3351.51</v>
          </cell>
          <cell r="H491">
            <v>0</v>
          </cell>
          <cell r="I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3351.51</v>
          </cell>
          <cell r="R491">
            <v>1</v>
          </cell>
        </row>
        <row r="492">
          <cell r="A492" t="str">
            <v>09.12.02.01</v>
          </cell>
          <cell r="B492" t="str">
            <v xml:space="preserve">         Pintura Vinilica en Muros Interiores 2 Manos</v>
          </cell>
          <cell r="C492" t="str">
            <v>m2</v>
          </cell>
          <cell r="D492">
            <v>503.23</v>
          </cell>
          <cell r="E492">
            <v>6.66</v>
          </cell>
          <cell r="F492">
            <v>3351.51</v>
          </cell>
          <cell r="H492">
            <v>0</v>
          </cell>
          <cell r="I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503.23</v>
          </cell>
          <cell r="Q492">
            <v>3351.51</v>
          </cell>
          <cell r="R492">
            <v>1</v>
          </cell>
        </row>
        <row r="493">
          <cell r="A493" t="str">
            <v>09.12.03</v>
          </cell>
          <cell r="B493" t="str">
            <v xml:space="preserve">      PINTURA EN EXTERIORES</v>
          </cell>
          <cell r="F493">
            <v>981.36</v>
          </cell>
          <cell r="H493">
            <v>0</v>
          </cell>
          <cell r="I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981.36</v>
          </cell>
          <cell r="R493">
            <v>1</v>
          </cell>
        </row>
        <row r="494">
          <cell r="A494" t="str">
            <v>09.12.03.01</v>
          </cell>
          <cell r="B494" t="str">
            <v xml:space="preserve">         Pintura Vinilica en Muros Exteriores 2 Manos</v>
          </cell>
          <cell r="C494" t="str">
            <v>m2</v>
          </cell>
          <cell r="D494">
            <v>99.63</v>
          </cell>
          <cell r="E494">
            <v>9.85</v>
          </cell>
          <cell r="F494">
            <v>981.36</v>
          </cell>
          <cell r="H494">
            <v>0</v>
          </cell>
          <cell r="I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99.63</v>
          </cell>
          <cell r="Q494">
            <v>981.36</v>
          </cell>
          <cell r="R494">
            <v>1</v>
          </cell>
        </row>
        <row r="495">
          <cell r="A495" t="str">
            <v>09.12.04</v>
          </cell>
          <cell r="B495" t="str">
            <v xml:space="preserve">      PINTURA EN PUERTAS Y VENTANAS</v>
          </cell>
          <cell r="F495">
            <v>537.55999999999995</v>
          </cell>
          <cell r="H495">
            <v>0</v>
          </cell>
          <cell r="I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537.55999999999995</v>
          </cell>
          <cell r="R495">
            <v>1</v>
          </cell>
        </row>
        <row r="496">
          <cell r="A496" t="str">
            <v>09.12.04.01</v>
          </cell>
          <cell r="B496" t="str">
            <v xml:space="preserve">         Pintura en Puertas con Barnis 2 Manos</v>
          </cell>
          <cell r="C496" t="str">
            <v>m2</v>
          </cell>
          <cell r="D496">
            <v>29.64</v>
          </cell>
          <cell r="E496">
            <v>9.74</v>
          </cell>
          <cell r="F496">
            <v>288.69</v>
          </cell>
          <cell r="H496">
            <v>0</v>
          </cell>
          <cell r="I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29.64</v>
          </cell>
          <cell r="Q496">
            <v>288.69</v>
          </cell>
          <cell r="R496">
            <v>1</v>
          </cell>
        </row>
        <row r="497">
          <cell r="A497" t="str">
            <v>09.12.04.02</v>
          </cell>
          <cell r="B497" t="str">
            <v xml:space="preserve">         Pintura en Contrazocalos con Barnis 2 Manos</v>
          </cell>
          <cell r="C497" t="str">
            <v>m</v>
          </cell>
          <cell r="D497">
            <v>74.290000000000006</v>
          </cell>
          <cell r="E497">
            <v>3.35</v>
          </cell>
          <cell r="F497">
            <v>248.87</v>
          </cell>
          <cell r="H497">
            <v>0</v>
          </cell>
          <cell r="I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74.290000000000006</v>
          </cell>
          <cell r="Q497">
            <v>248.87</v>
          </cell>
          <cell r="R497">
            <v>1</v>
          </cell>
        </row>
        <row r="498">
          <cell r="A498" t="str">
            <v>09.13</v>
          </cell>
          <cell r="B498" t="str">
            <v xml:space="preserve">   APARATOS Y ACCESORIOS SANITARIOS</v>
          </cell>
          <cell r="F498">
            <v>3244.12</v>
          </cell>
          <cell r="H498">
            <v>0</v>
          </cell>
          <cell r="I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3244.12</v>
          </cell>
          <cell r="R498">
            <v>1</v>
          </cell>
        </row>
        <row r="499">
          <cell r="A499" t="str">
            <v>09.13.01</v>
          </cell>
          <cell r="B499" t="str">
            <v xml:space="preserve">      Inodoro Tanque Bajo Blanco</v>
          </cell>
          <cell r="C499" t="str">
            <v>pza</v>
          </cell>
          <cell r="D499">
            <v>6</v>
          </cell>
          <cell r="E499">
            <v>179.18</v>
          </cell>
          <cell r="F499">
            <v>1075.08</v>
          </cell>
          <cell r="H499">
            <v>0</v>
          </cell>
          <cell r="I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6</v>
          </cell>
          <cell r="Q499">
            <v>1075.08</v>
          </cell>
          <cell r="R499">
            <v>1</v>
          </cell>
        </row>
        <row r="500">
          <cell r="A500" t="str">
            <v>09.13.02</v>
          </cell>
          <cell r="B500" t="str">
            <v xml:space="preserve">      Urinarios de Losa de Pico Blanco</v>
          </cell>
          <cell r="C500" t="str">
            <v>pza</v>
          </cell>
          <cell r="D500">
            <v>2</v>
          </cell>
          <cell r="E500">
            <v>95</v>
          </cell>
          <cell r="F500">
            <v>190</v>
          </cell>
          <cell r="H500">
            <v>0</v>
          </cell>
          <cell r="I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2</v>
          </cell>
          <cell r="Q500">
            <v>190</v>
          </cell>
          <cell r="R500">
            <v>1</v>
          </cell>
        </row>
        <row r="501">
          <cell r="A501" t="str">
            <v>09.13.03</v>
          </cell>
          <cell r="B501" t="str">
            <v xml:space="preserve">      Lavatorio de Pedestal Blanco</v>
          </cell>
          <cell r="C501" t="str">
            <v>pza</v>
          </cell>
          <cell r="D501">
            <v>6</v>
          </cell>
          <cell r="E501">
            <v>115</v>
          </cell>
          <cell r="F501">
            <v>690</v>
          </cell>
          <cell r="H501">
            <v>0</v>
          </cell>
          <cell r="I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6</v>
          </cell>
          <cell r="Q501">
            <v>690</v>
          </cell>
          <cell r="R501">
            <v>1</v>
          </cell>
        </row>
        <row r="502">
          <cell r="A502" t="str">
            <v>09.13.04</v>
          </cell>
          <cell r="B502" t="str">
            <v xml:space="preserve">      Duchas cromadas de Cabeza Giratoria y Llave mezcladora</v>
          </cell>
          <cell r="C502" t="str">
            <v>pza</v>
          </cell>
          <cell r="D502">
            <v>1</v>
          </cell>
          <cell r="E502">
            <v>79.180000000000007</v>
          </cell>
          <cell r="F502">
            <v>79.180000000000007</v>
          </cell>
          <cell r="H502">
            <v>0</v>
          </cell>
          <cell r="I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1</v>
          </cell>
          <cell r="Q502">
            <v>79.180000000000007</v>
          </cell>
          <cell r="R502">
            <v>1</v>
          </cell>
        </row>
        <row r="503">
          <cell r="A503" t="str">
            <v>09.13.05</v>
          </cell>
          <cell r="B503" t="str">
            <v xml:space="preserve">      Jaboneras de Loza Blanca Simple de 15 X 15 cm</v>
          </cell>
          <cell r="C503" t="str">
            <v>pza</v>
          </cell>
          <cell r="D503">
            <v>1</v>
          </cell>
          <cell r="E503">
            <v>17.18</v>
          </cell>
          <cell r="F503">
            <v>17.18</v>
          </cell>
          <cell r="H503">
            <v>0</v>
          </cell>
          <cell r="I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1</v>
          </cell>
          <cell r="Q503">
            <v>17.18</v>
          </cell>
          <cell r="R503">
            <v>1</v>
          </cell>
        </row>
        <row r="504">
          <cell r="A504" t="str">
            <v>09.13.06</v>
          </cell>
          <cell r="B504" t="str">
            <v xml:space="preserve">      Papelera de Loza de Color de 15 X 15 cm</v>
          </cell>
          <cell r="C504" t="str">
            <v>pza</v>
          </cell>
          <cell r="D504">
            <v>6</v>
          </cell>
          <cell r="E504">
            <v>17.18</v>
          </cell>
          <cell r="F504">
            <v>103.08</v>
          </cell>
          <cell r="H504">
            <v>0</v>
          </cell>
          <cell r="I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6</v>
          </cell>
          <cell r="Q504">
            <v>103.08</v>
          </cell>
          <cell r="R504">
            <v>1</v>
          </cell>
        </row>
        <row r="505">
          <cell r="A505" t="str">
            <v>09.13.07</v>
          </cell>
          <cell r="B505" t="str">
            <v xml:space="preserve">      Colocacion de Aparatos Sanitarios Corrientes</v>
          </cell>
          <cell r="C505" t="str">
            <v>pza</v>
          </cell>
          <cell r="D505">
            <v>14</v>
          </cell>
          <cell r="E505">
            <v>60.1</v>
          </cell>
          <cell r="F505">
            <v>841.4</v>
          </cell>
          <cell r="H505">
            <v>0</v>
          </cell>
          <cell r="I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14</v>
          </cell>
          <cell r="Q505">
            <v>841.4</v>
          </cell>
          <cell r="R505">
            <v>1</v>
          </cell>
        </row>
        <row r="506">
          <cell r="A506" t="str">
            <v>09.13.08</v>
          </cell>
          <cell r="B506" t="str">
            <v xml:space="preserve">      Colocacion de Accesorios Sanitarios Corrientes</v>
          </cell>
          <cell r="C506" t="str">
            <v>pza</v>
          </cell>
          <cell r="D506">
            <v>10</v>
          </cell>
          <cell r="E506">
            <v>24.82</v>
          </cell>
          <cell r="F506">
            <v>248.2</v>
          </cell>
          <cell r="H506">
            <v>0</v>
          </cell>
          <cell r="I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10</v>
          </cell>
          <cell r="Q506">
            <v>248.2</v>
          </cell>
          <cell r="R506">
            <v>1</v>
          </cell>
        </row>
        <row r="507">
          <cell r="A507" t="str">
            <v>09.14</v>
          </cell>
          <cell r="B507" t="str">
            <v xml:space="preserve">   INSTALACIONES SANITARIAS</v>
          </cell>
          <cell r="F507">
            <v>2776.28</v>
          </cell>
          <cell r="H507">
            <v>0</v>
          </cell>
          <cell r="I507">
            <v>0</v>
          </cell>
          <cell r="K507">
            <v>1857.98</v>
          </cell>
          <cell r="L507">
            <v>0.66923365078450292</v>
          </cell>
          <cell r="M507">
            <v>0</v>
          </cell>
          <cell r="N507">
            <v>1857.98</v>
          </cell>
          <cell r="O507">
            <v>0.66923365078450292</v>
          </cell>
          <cell r="P507">
            <v>0</v>
          </cell>
          <cell r="Q507">
            <v>918.30000000000007</v>
          </cell>
          <cell r="R507">
            <v>0.33076634921549702</v>
          </cell>
        </row>
        <row r="508">
          <cell r="A508" t="str">
            <v>09.14.01</v>
          </cell>
          <cell r="B508" t="str">
            <v xml:space="preserve">      Excavacion de Zanjas Para Desague</v>
          </cell>
          <cell r="C508" t="str">
            <v>m</v>
          </cell>
          <cell r="D508">
            <v>9</v>
          </cell>
          <cell r="E508">
            <v>3.45</v>
          </cell>
          <cell r="F508">
            <v>31.05</v>
          </cell>
          <cell r="H508">
            <v>0</v>
          </cell>
          <cell r="I508">
            <v>0</v>
          </cell>
          <cell r="J508">
            <v>9</v>
          </cell>
          <cell r="K508">
            <v>31.05</v>
          </cell>
          <cell r="L508">
            <v>1</v>
          </cell>
          <cell r="M508">
            <v>9</v>
          </cell>
          <cell r="N508">
            <v>31.05</v>
          </cell>
          <cell r="O508">
            <v>1</v>
          </cell>
          <cell r="P508">
            <v>0</v>
          </cell>
          <cell r="Q508">
            <v>0</v>
          </cell>
          <cell r="R508">
            <v>0</v>
          </cell>
        </row>
        <row r="509">
          <cell r="A509" t="str">
            <v>09.14.02</v>
          </cell>
          <cell r="B509" t="str">
            <v xml:space="preserve">      Refine y Nivelacion de Fondo de Zanja Para Desague</v>
          </cell>
          <cell r="C509" t="str">
            <v>m</v>
          </cell>
          <cell r="D509">
            <v>9</v>
          </cell>
          <cell r="E509">
            <v>3.81</v>
          </cell>
          <cell r="F509">
            <v>34.29</v>
          </cell>
          <cell r="H509">
            <v>0</v>
          </cell>
          <cell r="I509">
            <v>0</v>
          </cell>
          <cell r="J509">
            <v>9</v>
          </cell>
          <cell r="K509">
            <v>34.29</v>
          </cell>
          <cell r="L509">
            <v>1</v>
          </cell>
          <cell r="M509">
            <v>9</v>
          </cell>
          <cell r="N509">
            <v>34.29</v>
          </cell>
          <cell r="O509">
            <v>1</v>
          </cell>
          <cell r="P509">
            <v>0</v>
          </cell>
          <cell r="Q509">
            <v>0</v>
          </cell>
          <cell r="R509">
            <v>0</v>
          </cell>
        </row>
        <row r="510">
          <cell r="A510" t="str">
            <v>09.14.03</v>
          </cell>
          <cell r="B510" t="str">
            <v xml:space="preserve">      Relleno y Compactacion de Zanja de Desague</v>
          </cell>
          <cell r="C510" t="str">
            <v>m</v>
          </cell>
          <cell r="D510">
            <v>9</v>
          </cell>
          <cell r="E510">
            <v>1.94</v>
          </cell>
          <cell r="F510">
            <v>17.46</v>
          </cell>
          <cell r="H510">
            <v>0</v>
          </cell>
          <cell r="I510">
            <v>0</v>
          </cell>
          <cell r="J510">
            <v>9</v>
          </cell>
          <cell r="K510">
            <v>17.46</v>
          </cell>
          <cell r="L510">
            <v>1</v>
          </cell>
          <cell r="M510">
            <v>9</v>
          </cell>
          <cell r="N510">
            <v>17.46</v>
          </cell>
          <cell r="O510">
            <v>1</v>
          </cell>
          <cell r="P510">
            <v>0</v>
          </cell>
          <cell r="Q510">
            <v>0</v>
          </cell>
          <cell r="R510">
            <v>0</v>
          </cell>
        </row>
        <row r="511">
          <cell r="A511" t="str">
            <v>09.14.04</v>
          </cell>
          <cell r="B511" t="str">
            <v xml:space="preserve">      Red de Desague PVC SAL D=4"</v>
          </cell>
          <cell r="C511" t="str">
            <v>m</v>
          </cell>
          <cell r="D511">
            <v>9</v>
          </cell>
          <cell r="E511">
            <v>17.190000000000001</v>
          </cell>
          <cell r="F511">
            <v>154.71</v>
          </cell>
          <cell r="H511">
            <v>0</v>
          </cell>
          <cell r="I511">
            <v>0</v>
          </cell>
          <cell r="J511">
            <v>9</v>
          </cell>
          <cell r="K511">
            <v>154.71</v>
          </cell>
          <cell r="L511">
            <v>1</v>
          </cell>
          <cell r="M511">
            <v>9</v>
          </cell>
          <cell r="N511">
            <v>154.71</v>
          </cell>
          <cell r="O511">
            <v>1</v>
          </cell>
          <cell r="P511">
            <v>0</v>
          </cell>
          <cell r="Q511">
            <v>0</v>
          </cell>
          <cell r="R511">
            <v>0</v>
          </cell>
        </row>
        <row r="512">
          <cell r="A512" t="str">
            <v>09.14.05</v>
          </cell>
          <cell r="B512" t="str">
            <v xml:space="preserve">      Red de Desague de PVC SAL D=2"</v>
          </cell>
          <cell r="C512" t="str">
            <v>m</v>
          </cell>
          <cell r="D512">
            <v>6</v>
          </cell>
          <cell r="E512">
            <v>14.04</v>
          </cell>
          <cell r="F512">
            <v>84.24</v>
          </cell>
          <cell r="H512">
            <v>0</v>
          </cell>
          <cell r="I512">
            <v>0</v>
          </cell>
          <cell r="J512">
            <v>6</v>
          </cell>
          <cell r="K512">
            <v>84.24</v>
          </cell>
          <cell r="L512">
            <v>1</v>
          </cell>
          <cell r="M512">
            <v>6</v>
          </cell>
          <cell r="N512">
            <v>84.24</v>
          </cell>
          <cell r="O512">
            <v>1</v>
          </cell>
          <cell r="P512">
            <v>0</v>
          </cell>
          <cell r="Q512">
            <v>0</v>
          </cell>
          <cell r="R512">
            <v>0</v>
          </cell>
        </row>
        <row r="513">
          <cell r="A513" t="str">
            <v>09.14.06</v>
          </cell>
          <cell r="B513" t="str">
            <v xml:space="preserve">      Salida de Desague en PVC 4"</v>
          </cell>
          <cell r="C513" t="str">
            <v>pto</v>
          </cell>
          <cell r="D513">
            <v>6</v>
          </cell>
          <cell r="E513">
            <v>55.65</v>
          </cell>
          <cell r="F513">
            <v>333.9</v>
          </cell>
          <cell r="H513">
            <v>0</v>
          </cell>
          <cell r="I513">
            <v>0</v>
          </cell>
          <cell r="J513">
            <v>6</v>
          </cell>
          <cell r="K513">
            <v>333.9</v>
          </cell>
          <cell r="L513">
            <v>1</v>
          </cell>
          <cell r="M513">
            <v>6</v>
          </cell>
          <cell r="N513">
            <v>333.9</v>
          </cell>
          <cell r="O513">
            <v>1</v>
          </cell>
          <cell r="P513">
            <v>0</v>
          </cell>
          <cell r="Q513">
            <v>0</v>
          </cell>
          <cell r="R513">
            <v>0</v>
          </cell>
        </row>
        <row r="514">
          <cell r="A514" t="str">
            <v>09.14.07</v>
          </cell>
          <cell r="B514" t="str">
            <v xml:space="preserve">      Salida de Desague en PVC 2"</v>
          </cell>
          <cell r="C514" t="str">
            <v>pto</v>
          </cell>
          <cell r="D514">
            <v>11</v>
          </cell>
          <cell r="E514">
            <v>52.33</v>
          </cell>
          <cell r="F514">
            <v>575.63</v>
          </cell>
          <cell r="H514">
            <v>0</v>
          </cell>
          <cell r="I514">
            <v>0</v>
          </cell>
          <cell r="J514">
            <v>11</v>
          </cell>
          <cell r="K514">
            <v>575.63</v>
          </cell>
          <cell r="L514">
            <v>1</v>
          </cell>
          <cell r="M514">
            <v>11</v>
          </cell>
          <cell r="N514">
            <v>575.63</v>
          </cell>
          <cell r="O514">
            <v>1</v>
          </cell>
          <cell r="P514">
            <v>0</v>
          </cell>
          <cell r="Q514">
            <v>0</v>
          </cell>
          <cell r="R514">
            <v>0</v>
          </cell>
        </row>
        <row r="515">
          <cell r="A515" t="str">
            <v>09.14.08</v>
          </cell>
          <cell r="B515" t="str">
            <v xml:space="preserve">      Sumidero de 2"</v>
          </cell>
          <cell r="C515" t="str">
            <v>pza</v>
          </cell>
          <cell r="D515">
            <v>5</v>
          </cell>
          <cell r="E515">
            <v>69.92</v>
          </cell>
          <cell r="F515">
            <v>349.6</v>
          </cell>
          <cell r="H515">
            <v>0</v>
          </cell>
          <cell r="I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5</v>
          </cell>
          <cell r="Q515">
            <v>349.6</v>
          </cell>
          <cell r="R515">
            <v>1</v>
          </cell>
        </row>
        <row r="516">
          <cell r="A516" t="str">
            <v>09.14.09</v>
          </cell>
          <cell r="B516" t="str">
            <v xml:space="preserve">      Codo PVC SAL 4"X45°</v>
          </cell>
          <cell r="C516" t="str">
            <v>pza</v>
          </cell>
          <cell r="D516">
            <v>6</v>
          </cell>
          <cell r="E516">
            <v>18.850000000000001</v>
          </cell>
          <cell r="F516">
            <v>113.1</v>
          </cell>
          <cell r="H516">
            <v>0</v>
          </cell>
          <cell r="I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6</v>
          </cell>
          <cell r="Q516">
            <v>113.1</v>
          </cell>
          <cell r="R516">
            <v>1</v>
          </cell>
        </row>
        <row r="517">
          <cell r="A517" t="str">
            <v>09.14.10</v>
          </cell>
          <cell r="B517" t="str">
            <v xml:space="preserve">      Registro de Bronce de 4"</v>
          </cell>
          <cell r="C517" t="str">
            <v>pza</v>
          </cell>
          <cell r="D517">
            <v>5</v>
          </cell>
          <cell r="E517">
            <v>56.8</v>
          </cell>
          <cell r="F517">
            <v>284</v>
          </cell>
          <cell r="H517">
            <v>0</v>
          </cell>
          <cell r="I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5</v>
          </cell>
          <cell r="Q517">
            <v>284</v>
          </cell>
          <cell r="R517">
            <v>1</v>
          </cell>
        </row>
        <row r="518">
          <cell r="A518" t="str">
            <v>09.14.11</v>
          </cell>
          <cell r="B518" t="str">
            <v xml:space="preserve">      CodoPVC SAL 2"X90°</v>
          </cell>
          <cell r="C518" t="str">
            <v>pza</v>
          </cell>
          <cell r="D518">
            <v>44</v>
          </cell>
          <cell r="E518">
            <v>12.03</v>
          </cell>
          <cell r="F518">
            <v>529.32000000000005</v>
          </cell>
          <cell r="H518">
            <v>0</v>
          </cell>
          <cell r="I518">
            <v>0</v>
          </cell>
          <cell r="J518">
            <v>44</v>
          </cell>
          <cell r="K518">
            <v>529.32000000000005</v>
          </cell>
          <cell r="L518">
            <v>1</v>
          </cell>
          <cell r="M518">
            <v>44</v>
          </cell>
          <cell r="N518">
            <v>529.32000000000005</v>
          </cell>
          <cell r="O518">
            <v>1</v>
          </cell>
          <cell r="P518">
            <v>0</v>
          </cell>
          <cell r="Q518">
            <v>0</v>
          </cell>
          <cell r="R518">
            <v>0</v>
          </cell>
        </row>
        <row r="519">
          <cell r="A519" t="str">
            <v>09.14.12</v>
          </cell>
          <cell r="B519" t="str">
            <v xml:space="preserve">      Yee PVC SAL 4"</v>
          </cell>
          <cell r="C519" t="str">
            <v>pza</v>
          </cell>
          <cell r="D519">
            <v>6</v>
          </cell>
          <cell r="E519">
            <v>16.23</v>
          </cell>
          <cell r="F519">
            <v>97.38</v>
          </cell>
          <cell r="H519">
            <v>0</v>
          </cell>
          <cell r="I519">
            <v>0</v>
          </cell>
          <cell r="J519">
            <v>6</v>
          </cell>
          <cell r="K519">
            <v>97.38</v>
          </cell>
          <cell r="L519">
            <v>1</v>
          </cell>
          <cell r="M519">
            <v>6</v>
          </cell>
          <cell r="N519">
            <v>97.38</v>
          </cell>
          <cell r="O519">
            <v>1</v>
          </cell>
          <cell r="P519">
            <v>0</v>
          </cell>
          <cell r="Q519">
            <v>0</v>
          </cell>
          <cell r="R519">
            <v>0</v>
          </cell>
        </row>
        <row r="520">
          <cell r="A520" t="str">
            <v>09.14.13</v>
          </cell>
          <cell r="B520" t="str">
            <v xml:space="preserve">      Red Colectora PVC SAL D=6"</v>
          </cell>
          <cell r="C520" t="str">
            <v>m</v>
          </cell>
          <cell r="D520">
            <v>2</v>
          </cell>
          <cell r="E520">
            <v>24.22</v>
          </cell>
          <cell r="F520">
            <v>48.44</v>
          </cell>
          <cell r="H520">
            <v>0</v>
          </cell>
          <cell r="I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2</v>
          </cell>
          <cell r="Q520">
            <v>48.44</v>
          </cell>
          <cell r="R520">
            <v>1</v>
          </cell>
        </row>
        <row r="521">
          <cell r="A521" t="str">
            <v>09.14.14</v>
          </cell>
          <cell r="B521" t="str">
            <v xml:space="preserve">      Caja de Registro de  Desague 12" X 24"</v>
          </cell>
          <cell r="C521" t="str">
            <v>pza</v>
          </cell>
          <cell r="D521">
            <v>1</v>
          </cell>
          <cell r="E521">
            <v>123.16</v>
          </cell>
          <cell r="F521">
            <v>123.16</v>
          </cell>
          <cell r="H521">
            <v>0</v>
          </cell>
          <cell r="I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1</v>
          </cell>
          <cell r="Q521">
            <v>123.16</v>
          </cell>
          <cell r="R521">
            <v>1</v>
          </cell>
        </row>
        <row r="522">
          <cell r="A522" t="str">
            <v>09.15</v>
          </cell>
          <cell r="B522" t="str">
            <v xml:space="preserve">   SISTEMA DE AGUA FRIA Y CONTRA INCENDIO</v>
          </cell>
          <cell r="F522">
            <v>1145.71</v>
          </cell>
          <cell r="H522">
            <v>0</v>
          </cell>
          <cell r="I522">
            <v>0</v>
          </cell>
          <cell r="K522">
            <v>1020.7</v>
          </cell>
          <cell r="L522">
            <v>0.890888619284112</v>
          </cell>
          <cell r="M522">
            <v>0</v>
          </cell>
          <cell r="N522">
            <v>1020.7</v>
          </cell>
          <cell r="O522">
            <v>0.890888619284112</v>
          </cell>
          <cell r="P522">
            <v>0</v>
          </cell>
          <cell r="Q522">
            <v>125.01</v>
          </cell>
          <cell r="R522">
            <v>0.10911138071588797</v>
          </cell>
        </row>
        <row r="523">
          <cell r="A523" t="str">
            <v>09.15.01</v>
          </cell>
          <cell r="B523" t="str">
            <v xml:space="preserve">      Salida de Agua Fria con Tuberia de PVC-SAP 1/2"</v>
          </cell>
          <cell r="C523" t="str">
            <v>pto</v>
          </cell>
          <cell r="D523">
            <v>15</v>
          </cell>
          <cell r="E523">
            <v>52.14</v>
          </cell>
          <cell r="F523">
            <v>782.1</v>
          </cell>
          <cell r="H523">
            <v>0</v>
          </cell>
          <cell r="I523">
            <v>0</v>
          </cell>
          <cell r="J523">
            <v>15</v>
          </cell>
          <cell r="K523">
            <v>782.1</v>
          </cell>
          <cell r="L523">
            <v>1</v>
          </cell>
          <cell r="M523">
            <v>15</v>
          </cell>
          <cell r="N523">
            <v>782.1</v>
          </cell>
          <cell r="O523">
            <v>1</v>
          </cell>
          <cell r="P523">
            <v>0</v>
          </cell>
          <cell r="Q523">
            <v>0</v>
          </cell>
          <cell r="R523">
            <v>0</v>
          </cell>
        </row>
        <row r="524">
          <cell r="A524" t="str">
            <v>09.15.02</v>
          </cell>
          <cell r="B524" t="str">
            <v xml:space="preserve">      Red de Agua Fria 1/2" PVC-SAP</v>
          </cell>
          <cell r="C524" t="str">
            <v>m</v>
          </cell>
          <cell r="D524">
            <v>5</v>
          </cell>
          <cell r="E524">
            <v>8.1999999999999993</v>
          </cell>
          <cell r="F524">
            <v>41</v>
          </cell>
          <cell r="H524">
            <v>0</v>
          </cell>
          <cell r="I524">
            <v>0</v>
          </cell>
          <cell r="J524">
            <v>5</v>
          </cell>
          <cell r="K524">
            <v>41</v>
          </cell>
          <cell r="L524">
            <v>1</v>
          </cell>
          <cell r="M524">
            <v>5</v>
          </cell>
          <cell r="N524">
            <v>41</v>
          </cell>
          <cell r="O524">
            <v>1</v>
          </cell>
          <cell r="P524">
            <v>0</v>
          </cell>
          <cell r="Q524">
            <v>0</v>
          </cell>
          <cell r="R524">
            <v>0</v>
          </cell>
        </row>
        <row r="525">
          <cell r="A525" t="str">
            <v>09.15.03</v>
          </cell>
          <cell r="B525" t="str">
            <v xml:space="preserve">      Red de Agua Fria 3/4" PVC-SAP</v>
          </cell>
          <cell r="C525" t="str">
            <v>m</v>
          </cell>
          <cell r="D525">
            <v>20</v>
          </cell>
          <cell r="E525">
            <v>9.8800000000000008</v>
          </cell>
          <cell r="F525">
            <v>197.6</v>
          </cell>
          <cell r="H525">
            <v>0</v>
          </cell>
          <cell r="I525">
            <v>0</v>
          </cell>
          <cell r="J525">
            <v>20</v>
          </cell>
          <cell r="K525">
            <v>197.6</v>
          </cell>
          <cell r="L525">
            <v>1</v>
          </cell>
          <cell r="M525">
            <v>20</v>
          </cell>
          <cell r="N525">
            <v>197.6</v>
          </cell>
          <cell r="O525">
            <v>1</v>
          </cell>
          <cell r="P525">
            <v>0</v>
          </cell>
          <cell r="Q525">
            <v>0</v>
          </cell>
          <cell r="R525">
            <v>0</v>
          </cell>
        </row>
        <row r="526">
          <cell r="A526" t="str">
            <v>09.15.04</v>
          </cell>
          <cell r="B526" t="str">
            <v xml:space="preserve">      Valvula de Compuerta de Bronce de D=3/4"</v>
          </cell>
          <cell r="C526" t="str">
            <v>pza</v>
          </cell>
          <cell r="D526">
            <v>1</v>
          </cell>
          <cell r="E526">
            <v>80.81</v>
          </cell>
          <cell r="F526">
            <v>80.81</v>
          </cell>
          <cell r="H526">
            <v>0</v>
          </cell>
          <cell r="I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1</v>
          </cell>
          <cell r="Q526">
            <v>80.81</v>
          </cell>
          <cell r="R526">
            <v>1</v>
          </cell>
        </row>
        <row r="527">
          <cell r="A527" t="str">
            <v>09.15.05</v>
          </cell>
          <cell r="B527" t="str">
            <v xml:space="preserve">      Prueba hidraulica de Red de Agua</v>
          </cell>
          <cell r="C527" t="str">
            <v>m</v>
          </cell>
          <cell r="D527">
            <v>20</v>
          </cell>
          <cell r="E527">
            <v>2.21</v>
          </cell>
          <cell r="F527">
            <v>44.2</v>
          </cell>
          <cell r="H527">
            <v>0</v>
          </cell>
          <cell r="I527">
            <v>0</v>
          </cell>
          <cell r="K527">
            <v>0</v>
          </cell>
          <cell r="L527">
            <v>0</v>
          </cell>
          <cell r="M527">
            <v>0</v>
          </cell>
          <cell r="N527">
            <v>0</v>
          </cell>
          <cell r="O527">
            <v>0</v>
          </cell>
          <cell r="P527">
            <v>20</v>
          </cell>
          <cell r="Q527">
            <v>44.2</v>
          </cell>
          <cell r="R527">
            <v>1</v>
          </cell>
        </row>
        <row r="528">
          <cell r="A528" t="str">
            <v>09.16</v>
          </cell>
          <cell r="B528" t="str">
            <v xml:space="preserve">   INSTALACIONES ELECTRICAS</v>
          </cell>
          <cell r="F528">
            <v>3487.0399999999995</v>
          </cell>
          <cell r="H528">
            <v>0</v>
          </cell>
          <cell r="I528">
            <v>0</v>
          </cell>
          <cell r="K528">
            <v>2191.37</v>
          </cell>
          <cell r="L528">
            <v>0.62843271083784535</v>
          </cell>
          <cell r="M528">
            <v>0</v>
          </cell>
          <cell r="N528">
            <v>2191.37</v>
          </cell>
          <cell r="O528">
            <v>0.62843271083784535</v>
          </cell>
          <cell r="P528">
            <v>0</v>
          </cell>
          <cell r="Q528">
            <v>1295.6699999999998</v>
          </cell>
          <cell r="R528">
            <v>0.37156728916215476</v>
          </cell>
        </row>
        <row r="529">
          <cell r="A529" t="str">
            <v>09.16.01</v>
          </cell>
          <cell r="B529" t="str">
            <v xml:space="preserve">      Tablero General Metalica 12 Polos</v>
          </cell>
          <cell r="C529" t="str">
            <v>u</v>
          </cell>
          <cell r="D529">
            <v>1</v>
          </cell>
          <cell r="E529">
            <v>535.07000000000005</v>
          </cell>
          <cell r="F529">
            <v>535.07000000000005</v>
          </cell>
          <cell r="H529">
            <v>0</v>
          </cell>
          <cell r="I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1</v>
          </cell>
          <cell r="Q529">
            <v>535.07000000000005</v>
          </cell>
          <cell r="R529">
            <v>1</v>
          </cell>
        </row>
        <row r="530">
          <cell r="A530" t="str">
            <v>09.16.02</v>
          </cell>
          <cell r="B530" t="str">
            <v xml:space="preserve">      Pozo de Puesta a Tierra </v>
          </cell>
          <cell r="C530" t="str">
            <v>u</v>
          </cell>
          <cell r="D530">
            <v>1</v>
          </cell>
          <cell r="E530">
            <v>615.53</v>
          </cell>
          <cell r="F530">
            <v>615.53</v>
          </cell>
          <cell r="H530">
            <v>0</v>
          </cell>
          <cell r="I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>
            <v>0</v>
          </cell>
          <cell r="P530">
            <v>1</v>
          </cell>
          <cell r="Q530">
            <v>615.53</v>
          </cell>
          <cell r="R530">
            <v>1</v>
          </cell>
        </row>
        <row r="531">
          <cell r="A531" t="str">
            <v>09.16.03</v>
          </cell>
          <cell r="B531" t="str">
            <v xml:space="preserve">      Sub tableros de Distribucion</v>
          </cell>
          <cell r="C531" t="str">
            <v>u</v>
          </cell>
          <cell r="D531">
            <v>1</v>
          </cell>
          <cell r="E531">
            <v>145.07</v>
          </cell>
          <cell r="F531">
            <v>145.07</v>
          </cell>
          <cell r="H531">
            <v>0</v>
          </cell>
          <cell r="I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1</v>
          </cell>
          <cell r="Q531">
            <v>145.07</v>
          </cell>
          <cell r="R531">
            <v>1</v>
          </cell>
        </row>
        <row r="532">
          <cell r="A532" t="str">
            <v>09.16.04</v>
          </cell>
          <cell r="B532" t="str">
            <v xml:space="preserve">      Salida Para Centros de Luz Con Interruptor Simple Bakelita</v>
          </cell>
          <cell r="C532" t="str">
            <v>pto</v>
          </cell>
          <cell r="D532">
            <v>17</v>
          </cell>
          <cell r="E532">
            <v>73.06</v>
          </cell>
          <cell r="F532">
            <v>1242.02</v>
          </cell>
          <cell r="H532">
            <v>0</v>
          </cell>
          <cell r="I532">
            <v>0</v>
          </cell>
          <cell r="J532">
            <v>17</v>
          </cell>
          <cell r="K532">
            <v>1242.02</v>
          </cell>
          <cell r="L532">
            <v>1</v>
          </cell>
          <cell r="M532">
            <v>17</v>
          </cell>
          <cell r="N532">
            <v>1242.02</v>
          </cell>
          <cell r="O532">
            <v>1</v>
          </cell>
          <cell r="P532">
            <v>0</v>
          </cell>
          <cell r="Q532">
            <v>0</v>
          </cell>
          <cell r="R532">
            <v>0</v>
          </cell>
        </row>
        <row r="533">
          <cell r="A533" t="str">
            <v>09.16.05</v>
          </cell>
          <cell r="B533" t="str">
            <v xml:space="preserve">      Salida Para Tomacorrientes Bipolares Simples Con PVC</v>
          </cell>
          <cell r="C533" t="str">
            <v>pto</v>
          </cell>
          <cell r="D533">
            <v>15</v>
          </cell>
          <cell r="E533">
            <v>63.29</v>
          </cell>
          <cell r="F533">
            <v>949.35</v>
          </cell>
          <cell r="H533">
            <v>0</v>
          </cell>
          <cell r="I533">
            <v>0</v>
          </cell>
          <cell r="J533">
            <v>15</v>
          </cell>
          <cell r="K533">
            <v>949.35</v>
          </cell>
          <cell r="L533">
            <v>1</v>
          </cell>
          <cell r="M533">
            <v>15</v>
          </cell>
          <cell r="N533">
            <v>949.35</v>
          </cell>
          <cell r="O533">
            <v>1</v>
          </cell>
          <cell r="P533">
            <v>0</v>
          </cell>
          <cell r="Q533">
            <v>0</v>
          </cell>
          <cell r="R533">
            <v>0</v>
          </cell>
        </row>
        <row r="534">
          <cell r="A534" t="str">
            <v>09.17</v>
          </cell>
          <cell r="B534" t="str">
            <v xml:space="preserve">   ARTEFACTOS DE ILUMINACION</v>
          </cell>
          <cell r="F534">
            <v>2468.58</v>
          </cell>
          <cell r="H534">
            <v>0</v>
          </cell>
          <cell r="I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2468.58</v>
          </cell>
          <cell r="R534">
            <v>1</v>
          </cell>
        </row>
        <row r="535">
          <cell r="A535" t="str">
            <v>09.17.01</v>
          </cell>
          <cell r="B535" t="str">
            <v xml:space="preserve">      Flourecente Circular 20 W</v>
          </cell>
          <cell r="C535" t="str">
            <v>u</v>
          </cell>
          <cell r="D535">
            <v>2</v>
          </cell>
          <cell r="E535">
            <v>33.840000000000003</v>
          </cell>
          <cell r="F535">
            <v>67.680000000000007</v>
          </cell>
          <cell r="H535">
            <v>0</v>
          </cell>
          <cell r="I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2</v>
          </cell>
          <cell r="Q535">
            <v>67.680000000000007</v>
          </cell>
          <cell r="R535">
            <v>1</v>
          </cell>
        </row>
        <row r="536">
          <cell r="A536" t="str">
            <v>09.17.02</v>
          </cell>
          <cell r="B536" t="str">
            <v xml:space="preserve">      Lampara Tipo Regilla Blanca con 03 Flourescentes</v>
          </cell>
          <cell r="C536" t="str">
            <v>u</v>
          </cell>
          <cell r="D536">
            <v>15</v>
          </cell>
          <cell r="E536">
            <v>160.06</v>
          </cell>
          <cell r="F536">
            <v>2400.9</v>
          </cell>
          <cell r="H536">
            <v>0</v>
          </cell>
          <cell r="I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15</v>
          </cell>
          <cell r="Q536">
            <v>2400.9</v>
          </cell>
          <cell r="R536">
            <v>1</v>
          </cell>
        </row>
        <row r="537">
          <cell r="A537" t="str">
            <v>09.18</v>
          </cell>
          <cell r="B537" t="str">
            <v xml:space="preserve">   OTROS</v>
          </cell>
          <cell r="F537">
            <v>4439.83</v>
          </cell>
          <cell r="H537">
            <v>0</v>
          </cell>
          <cell r="I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4439.83</v>
          </cell>
          <cell r="R537">
            <v>1</v>
          </cell>
        </row>
        <row r="538">
          <cell r="A538" t="str">
            <v>09.18.01</v>
          </cell>
          <cell r="B538" t="str">
            <v xml:space="preserve">      Estructura Metalica con Manparas de Vidrio Para Escalera</v>
          </cell>
          <cell r="C538" t="str">
            <v>glb</v>
          </cell>
          <cell r="D538">
            <v>1</v>
          </cell>
          <cell r="E538">
            <v>2600</v>
          </cell>
          <cell r="F538">
            <v>2600</v>
          </cell>
          <cell r="H538">
            <v>0</v>
          </cell>
          <cell r="I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1</v>
          </cell>
          <cell r="Q538">
            <v>2600</v>
          </cell>
          <cell r="R538">
            <v>1</v>
          </cell>
        </row>
        <row r="539">
          <cell r="A539" t="str">
            <v>09.18.02</v>
          </cell>
          <cell r="B539" t="str">
            <v xml:space="preserve">      Cubierta con Concreto f'c=140 kg/cm2</v>
          </cell>
          <cell r="C539" t="str">
            <v>m3</v>
          </cell>
          <cell r="D539">
            <v>6.29</v>
          </cell>
          <cell r="E539">
            <v>292.5</v>
          </cell>
          <cell r="F539">
            <v>1839.83</v>
          </cell>
          <cell r="H539">
            <v>0</v>
          </cell>
          <cell r="I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6.29</v>
          </cell>
          <cell r="Q539">
            <v>1839.83</v>
          </cell>
          <cell r="R539">
            <v>1</v>
          </cell>
        </row>
        <row r="540">
          <cell r="A540" t="str">
            <v>10</v>
          </cell>
          <cell r="B540" t="str">
            <v>POZAS DE HIDROTERAPIA</v>
          </cell>
          <cell r="F540">
            <v>30795.320000000011</v>
          </cell>
          <cell r="H540">
            <v>3648.6499999999996</v>
          </cell>
          <cell r="I540">
            <v>0.11848066524393962</v>
          </cell>
          <cell r="K540">
            <v>352.09</v>
          </cell>
          <cell r="L540">
            <v>1.1433230763635508E-2</v>
          </cell>
          <cell r="M540">
            <v>0</v>
          </cell>
          <cell r="N540">
            <v>4000.7299999999996</v>
          </cell>
          <cell r="O540">
            <v>0.12991357128290917</v>
          </cell>
          <cell r="P540">
            <v>0</v>
          </cell>
          <cell r="Q540">
            <v>26794.590000000011</v>
          </cell>
          <cell r="R540">
            <v>0.87008642871709085</v>
          </cell>
        </row>
        <row r="541">
          <cell r="A541" t="str">
            <v>10.01</v>
          </cell>
          <cell r="B541" t="str">
            <v xml:space="preserve">   OBRAS DE CONCRETO SIMPLE</v>
          </cell>
          <cell r="F541">
            <v>1798.69</v>
          </cell>
          <cell r="H541">
            <v>0</v>
          </cell>
          <cell r="I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1798.69</v>
          </cell>
          <cell r="R541">
            <v>1</v>
          </cell>
        </row>
        <row r="542">
          <cell r="A542" t="str">
            <v>10.01.01</v>
          </cell>
          <cell r="B542" t="str">
            <v xml:space="preserve">      Habilitacion Para Encofrado de Sobrecimientos</v>
          </cell>
          <cell r="C542" t="str">
            <v>m2</v>
          </cell>
          <cell r="D542">
            <v>15.82</v>
          </cell>
          <cell r="E542">
            <v>20.25</v>
          </cell>
          <cell r="F542">
            <v>320.36</v>
          </cell>
          <cell r="H542">
            <v>0</v>
          </cell>
          <cell r="I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15.82</v>
          </cell>
          <cell r="Q542">
            <v>320.36</v>
          </cell>
          <cell r="R542">
            <v>1</v>
          </cell>
        </row>
        <row r="543">
          <cell r="A543" t="str">
            <v>10.01.02</v>
          </cell>
          <cell r="B543" t="str">
            <v xml:space="preserve">      Encofrado de Sobrecimientos</v>
          </cell>
          <cell r="C543" t="str">
            <v>m2</v>
          </cell>
          <cell r="D543">
            <v>15.82</v>
          </cell>
          <cell r="E543">
            <v>15.86</v>
          </cell>
          <cell r="F543">
            <v>250.91</v>
          </cell>
          <cell r="H543">
            <v>0</v>
          </cell>
          <cell r="I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15.82</v>
          </cell>
          <cell r="Q543">
            <v>250.91</v>
          </cell>
          <cell r="R543">
            <v>1</v>
          </cell>
        </row>
        <row r="544">
          <cell r="A544" t="str">
            <v>10.01.03</v>
          </cell>
          <cell r="B544" t="str">
            <v xml:space="preserve">      Concreto Sobrecimiento 1:6 (C:H)+25% Piedra Mediana</v>
          </cell>
          <cell r="C544" t="str">
            <v>m3</v>
          </cell>
          <cell r="D544">
            <v>2.7</v>
          </cell>
          <cell r="E544">
            <v>229.61</v>
          </cell>
          <cell r="F544">
            <v>619.95000000000005</v>
          </cell>
          <cell r="H544">
            <v>0</v>
          </cell>
          <cell r="I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2.7</v>
          </cell>
          <cell r="Q544">
            <v>619.95000000000005</v>
          </cell>
          <cell r="R544">
            <v>1</v>
          </cell>
        </row>
        <row r="545">
          <cell r="A545" t="str">
            <v>10.01.04</v>
          </cell>
          <cell r="B545" t="str">
            <v xml:space="preserve">      Desencofrado de Sobrecimientos</v>
          </cell>
          <cell r="C545" t="str">
            <v>m2</v>
          </cell>
          <cell r="D545">
            <v>15.82</v>
          </cell>
          <cell r="E545">
            <v>7.06</v>
          </cell>
          <cell r="F545">
            <v>111.69</v>
          </cell>
          <cell r="H545">
            <v>0</v>
          </cell>
          <cell r="I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15.82</v>
          </cell>
          <cell r="Q545">
            <v>111.69</v>
          </cell>
          <cell r="R545">
            <v>1</v>
          </cell>
        </row>
        <row r="546">
          <cell r="A546" t="str">
            <v>10.01.05</v>
          </cell>
          <cell r="B546" t="str">
            <v xml:space="preserve">      Concreto Para Falso Piso e=4", Mezcla 1:8 C:H</v>
          </cell>
          <cell r="C546" t="str">
            <v>m2</v>
          </cell>
          <cell r="D546">
            <v>21.37</v>
          </cell>
          <cell r="E546">
            <v>23.2</v>
          </cell>
          <cell r="F546">
            <v>495.78</v>
          </cell>
          <cell r="H546">
            <v>0</v>
          </cell>
          <cell r="I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21.37</v>
          </cell>
          <cell r="Q546">
            <v>495.78</v>
          </cell>
          <cell r="R546">
            <v>1</v>
          </cell>
        </row>
        <row r="547">
          <cell r="A547" t="str">
            <v>10.02</v>
          </cell>
          <cell r="B547" t="str">
            <v xml:space="preserve">   ALBAÑILERIA</v>
          </cell>
          <cell r="F547">
            <v>936.22</v>
          </cell>
          <cell r="H547">
            <v>936.22</v>
          </cell>
          <cell r="I547">
            <v>1</v>
          </cell>
          <cell r="K547">
            <v>0</v>
          </cell>
          <cell r="L547">
            <v>0</v>
          </cell>
          <cell r="M547">
            <v>0</v>
          </cell>
          <cell r="N547">
            <v>936.22</v>
          </cell>
          <cell r="O547">
            <v>1</v>
          </cell>
          <cell r="P547">
            <v>0</v>
          </cell>
          <cell r="Q547">
            <v>0</v>
          </cell>
          <cell r="R547">
            <v>0</v>
          </cell>
        </row>
        <row r="548">
          <cell r="A548" t="str">
            <v>10.02.01</v>
          </cell>
          <cell r="B548" t="str">
            <v xml:space="preserve">      Muro de Soga Ladrillo KING-KONG 9X14X24; 1.5 cm., Mezcla 1:5</v>
          </cell>
          <cell r="C548" t="str">
            <v>m2</v>
          </cell>
          <cell r="D548">
            <v>12.71</v>
          </cell>
          <cell r="E548">
            <v>73.66</v>
          </cell>
          <cell r="F548">
            <v>936.22</v>
          </cell>
          <cell r="G548">
            <v>12.71</v>
          </cell>
          <cell r="H548">
            <v>936.22</v>
          </cell>
          <cell r="I548">
            <v>1</v>
          </cell>
          <cell r="K548">
            <v>0</v>
          </cell>
          <cell r="L548">
            <v>0</v>
          </cell>
          <cell r="M548">
            <v>12.71</v>
          </cell>
          <cell r="N548">
            <v>936.22</v>
          </cell>
          <cell r="O548">
            <v>1</v>
          </cell>
          <cell r="P548">
            <v>0</v>
          </cell>
          <cell r="Q548">
            <v>0</v>
          </cell>
          <cell r="R548">
            <v>0</v>
          </cell>
        </row>
        <row r="549">
          <cell r="A549" t="str">
            <v>10.03</v>
          </cell>
          <cell r="B549" t="str">
            <v xml:space="preserve">   COBERTURAS</v>
          </cell>
          <cell r="F549">
            <v>2829.65</v>
          </cell>
          <cell r="H549">
            <v>0</v>
          </cell>
          <cell r="I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2829.65</v>
          </cell>
          <cell r="R549">
            <v>1</v>
          </cell>
        </row>
        <row r="550">
          <cell r="A550" t="str">
            <v>10.03.01</v>
          </cell>
          <cell r="B550" t="str">
            <v xml:space="preserve">      Cobertura C/Teja Natural Asentado con Brea</v>
          </cell>
          <cell r="C550" t="str">
            <v>m2</v>
          </cell>
          <cell r="D550">
            <v>34.22</v>
          </cell>
          <cell r="E550">
            <v>82.69</v>
          </cell>
          <cell r="F550">
            <v>2829.65</v>
          </cell>
          <cell r="H550">
            <v>0</v>
          </cell>
          <cell r="I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34.22</v>
          </cell>
          <cell r="Q550">
            <v>2829.65</v>
          </cell>
          <cell r="R550">
            <v>1</v>
          </cell>
        </row>
        <row r="551">
          <cell r="A551" t="str">
            <v>10.04</v>
          </cell>
          <cell r="B551" t="str">
            <v xml:space="preserve">   REVOQUES ENLUCIDOS Y MOLDURAS</v>
          </cell>
          <cell r="F551">
            <v>4897.42</v>
          </cell>
          <cell r="H551">
            <v>1645.11</v>
          </cell>
          <cell r="I551">
            <v>0.33591360348918409</v>
          </cell>
          <cell r="K551">
            <v>352.09</v>
          </cell>
          <cell r="L551">
            <v>7.1892955882893433E-2</v>
          </cell>
          <cell r="M551">
            <v>0</v>
          </cell>
          <cell r="N551">
            <v>1997.1899999999998</v>
          </cell>
          <cell r="O551">
            <v>0.40780451748063262</v>
          </cell>
          <cell r="P551">
            <v>0</v>
          </cell>
          <cell r="Q551">
            <v>2900.23</v>
          </cell>
          <cell r="R551">
            <v>0.59219548251936738</v>
          </cell>
        </row>
        <row r="552">
          <cell r="A552" t="str">
            <v>10.04.01</v>
          </cell>
          <cell r="B552" t="str">
            <v xml:space="preserve">      TARRAJEO PRIMARIO</v>
          </cell>
          <cell r="F552">
            <v>745.59</v>
          </cell>
          <cell r="H552">
            <v>745.59</v>
          </cell>
          <cell r="I552">
            <v>1</v>
          </cell>
          <cell r="K552">
            <v>0</v>
          </cell>
          <cell r="L552">
            <v>0</v>
          </cell>
          <cell r="M552">
            <v>0</v>
          </cell>
          <cell r="N552">
            <v>745.59</v>
          </cell>
          <cell r="O552">
            <v>1</v>
          </cell>
          <cell r="P552">
            <v>0</v>
          </cell>
          <cell r="Q552">
            <v>0</v>
          </cell>
          <cell r="R552">
            <v>0</v>
          </cell>
        </row>
        <row r="553">
          <cell r="A553" t="str">
            <v>10.04.01.01</v>
          </cell>
          <cell r="B553" t="str">
            <v xml:space="preserve">         Tarrajeo Primario (Rayado) 1.5 cm., Mezcla 1:5, C:A</v>
          </cell>
          <cell r="C553" t="str">
            <v>m2</v>
          </cell>
          <cell r="D553">
            <v>68.09</v>
          </cell>
          <cell r="E553">
            <v>10.95</v>
          </cell>
          <cell r="F553">
            <v>745.59</v>
          </cell>
          <cell r="G553">
            <v>68.09</v>
          </cell>
          <cell r="H553">
            <v>745.59</v>
          </cell>
          <cell r="I553">
            <v>1</v>
          </cell>
          <cell r="K553">
            <v>0</v>
          </cell>
          <cell r="L553">
            <v>0</v>
          </cell>
          <cell r="M553">
            <v>68.09</v>
          </cell>
          <cell r="N553">
            <v>745.59</v>
          </cell>
          <cell r="O553">
            <v>1</v>
          </cell>
          <cell r="P553">
            <v>0</v>
          </cell>
          <cell r="Q553">
            <v>0</v>
          </cell>
          <cell r="R553">
            <v>0</v>
          </cell>
        </row>
        <row r="554">
          <cell r="A554" t="str">
            <v>10.04.02</v>
          </cell>
          <cell r="B554" t="str">
            <v xml:space="preserve">      TARRAJEO EN INTERIORES</v>
          </cell>
          <cell r="F554">
            <v>541.84999999999991</v>
          </cell>
          <cell r="H554">
            <v>387.65</v>
          </cell>
          <cell r="I554">
            <v>0.71541939651194986</v>
          </cell>
          <cell r="K554">
            <v>0</v>
          </cell>
          <cell r="L554">
            <v>0</v>
          </cell>
          <cell r="M554">
            <v>0</v>
          </cell>
          <cell r="N554">
            <v>387.65</v>
          </cell>
          <cell r="O554">
            <v>0.71541939651194986</v>
          </cell>
          <cell r="P554">
            <v>0</v>
          </cell>
          <cell r="Q554">
            <v>154.19999999999999</v>
          </cell>
          <cell r="R554">
            <v>0.2845806034880502</v>
          </cell>
        </row>
        <row r="555">
          <cell r="A555" t="str">
            <v>10.04.02.01</v>
          </cell>
          <cell r="B555" t="str">
            <v xml:space="preserve">         Puñeteo Previo Para Tarrajeo en Interiores, Espesor 1.5 cm., Mezcla 1:5</v>
          </cell>
          <cell r="C555" t="str">
            <v>m2</v>
          </cell>
          <cell r="D555">
            <v>33.020000000000003</v>
          </cell>
          <cell r="E555">
            <v>4.67</v>
          </cell>
          <cell r="F555">
            <v>154.19999999999999</v>
          </cell>
          <cell r="H555">
            <v>0</v>
          </cell>
          <cell r="I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33.020000000000003</v>
          </cell>
          <cell r="Q555">
            <v>154.19999999999999</v>
          </cell>
          <cell r="R555">
            <v>1</v>
          </cell>
        </row>
        <row r="556">
          <cell r="A556" t="str">
            <v>10.04.02.02</v>
          </cell>
          <cell r="B556" t="str">
            <v xml:space="preserve">         Tarrajeo en Interiores, Espesor 1.5 cm., Mezcla 1:5</v>
          </cell>
          <cell r="C556" t="str">
            <v>m2</v>
          </cell>
          <cell r="D556">
            <v>33.020000000000003</v>
          </cell>
          <cell r="E556">
            <v>11.74</v>
          </cell>
          <cell r="F556">
            <v>387.65</v>
          </cell>
          <cell r="G556">
            <v>33.020000000000003</v>
          </cell>
          <cell r="H556">
            <v>387.65</v>
          </cell>
          <cell r="I556">
            <v>1</v>
          </cell>
          <cell r="K556">
            <v>0</v>
          </cell>
          <cell r="L556">
            <v>0</v>
          </cell>
          <cell r="M556">
            <v>33.020000000000003</v>
          </cell>
          <cell r="N556">
            <v>387.65</v>
          </cell>
          <cell r="O556">
            <v>1</v>
          </cell>
          <cell r="P556">
            <v>0</v>
          </cell>
          <cell r="Q556">
            <v>0</v>
          </cell>
          <cell r="R556">
            <v>0</v>
          </cell>
        </row>
        <row r="557">
          <cell r="A557" t="str">
            <v>10.04.03</v>
          </cell>
          <cell r="B557" t="str">
            <v xml:space="preserve">      TARRAJEO EN EXTERIORES</v>
          </cell>
          <cell r="F557">
            <v>1048.97</v>
          </cell>
          <cell r="H557">
            <v>143.43</v>
          </cell>
          <cell r="I557">
            <v>0.1367341296700573</v>
          </cell>
          <cell r="K557">
            <v>0</v>
          </cell>
          <cell r="L557">
            <v>0</v>
          </cell>
          <cell r="M557">
            <v>0</v>
          </cell>
          <cell r="N557">
            <v>143.43</v>
          </cell>
          <cell r="O557">
            <v>0.1367341296700573</v>
          </cell>
          <cell r="P557">
            <v>0</v>
          </cell>
          <cell r="Q557">
            <v>905.54</v>
          </cell>
          <cell r="R557">
            <v>0.86326587032994262</v>
          </cell>
        </row>
        <row r="558">
          <cell r="A558" t="str">
            <v>10.04.03.01</v>
          </cell>
          <cell r="B558" t="str">
            <v xml:space="preserve">         Armado de Andamio Para Tarrajeo en Exteriores </v>
          </cell>
          <cell r="C558" t="str">
            <v>m2</v>
          </cell>
          <cell r="D558">
            <v>32.770000000000003</v>
          </cell>
          <cell r="E558">
            <v>7.3</v>
          </cell>
          <cell r="F558">
            <v>239.22</v>
          </cell>
          <cell r="H558">
            <v>0</v>
          </cell>
          <cell r="I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32.770000000000003</v>
          </cell>
          <cell r="Q558">
            <v>239.22</v>
          </cell>
          <cell r="R558">
            <v>1</v>
          </cell>
        </row>
        <row r="559">
          <cell r="A559" t="str">
            <v>10.04.03.02</v>
          </cell>
          <cell r="B559" t="str">
            <v xml:space="preserve">         Puñeteo Previo Para Tarrajeo en Exteriores, Espesor 1.5 cm., Mezcla 1:5 </v>
          </cell>
          <cell r="C559" t="str">
            <v>m2</v>
          </cell>
          <cell r="D559">
            <v>32.770000000000003</v>
          </cell>
          <cell r="E559">
            <v>6.94</v>
          </cell>
          <cell r="F559">
            <v>227.42</v>
          </cell>
          <cell r="H559">
            <v>0</v>
          </cell>
          <cell r="I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32.770000000000003</v>
          </cell>
          <cell r="Q559">
            <v>227.42</v>
          </cell>
          <cell r="R559">
            <v>1</v>
          </cell>
        </row>
        <row r="560">
          <cell r="A560" t="str">
            <v>10.04.03.03</v>
          </cell>
          <cell r="B560" t="str">
            <v xml:space="preserve">         Tarrajeo en Exteriores, Espesor 1.5 cm., Mezcla 1:5 </v>
          </cell>
          <cell r="C560" t="str">
            <v>m2</v>
          </cell>
          <cell r="D560">
            <v>32.770000000000003</v>
          </cell>
          <cell r="E560">
            <v>16.62</v>
          </cell>
          <cell r="F560">
            <v>544.64</v>
          </cell>
          <cell r="G560">
            <v>8.6300000000000008</v>
          </cell>
          <cell r="H560">
            <v>143.43</v>
          </cell>
          <cell r="I560">
            <v>0.26334826674500589</v>
          </cell>
          <cell r="K560">
            <v>0</v>
          </cell>
          <cell r="L560">
            <v>0</v>
          </cell>
          <cell r="M560">
            <v>8.6300000000000008</v>
          </cell>
          <cell r="N560">
            <v>143.43</v>
          </cell>
          <cell r="O560">
            <v>0.26334826674500589</v>
          </cell>
          <cell r="P560">
            <v>24.14</v>
          </cell>
          <cell r="Q560">
            <v>401.21</v>
          </cell>
          <cell r="R560">
            <v>0.73665173325499411</v>
          </cell>
        </row>
        <row r="561">
          <cell r="A561" t="str">
            <v>10.04.03.04</v>
          </cell>
          <cell r="B561" t="str">
            <v xml:space="preserve">         Desarmado de Andamio Para Tarrajeo en Exteriores </v>
          </cell>
          <cell r="C561" t="str">
            <v>m2</v>
          </cell>
          <cell r="D561">
            <v>32.770000000000003</v>
          </cell>
          <cell r="E561">
            <v>1.1499999999999999</v>
          </cell>
          <cell r="F561">
            <v>37.69</v>
          </cell>
          <cell r="H561">
            <v>0</v>
          </cell>
          <cell r="I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32.770000000000003</v>
          </cell>
          <cell r="Q561">
            <v>37.69</v>
          </cell>
          <cell r="R561">
            <v>1</v>
          </cell>
        </row>
        <row r="562">
          <cell r="A562" t="str">
            <v>10.04.04</v>
          </cell>
          <cell r="B562" t="str">
            <v xml:space="preserve">      TARRAJEO DE COLUMNAS</v>
          </cell>
          <cell r="F562">
            <v>244.08999999999997</v>
          </cell>
          <cell r="H562">
            <v>244.08999999999997</v>
          </cell>
          <cell r="I562">
            <v>1</v>
          </cell>
          <cell r="K562">
            <v>0</v>
          </cell>
          <cell r="L562">
            <v>0</v>
          </cell>
          <cell r="M562">
            <v>0</v>
          </cell>
          <cell r="N562">
            <v>244.08999999999997</v>
          </cell>
          <cell r="O562">
            <v>1</v>
          </cell>
          <cell r="P562">
            <v>0</v>
          </cell>
          <cell r="Q562">
            <v>0</v>
          </cell>
          <cell r="R562">
            <v>0</v>
          </cell>
        </row>
        <row r="563">
          <cell r="A563" t="str">
            <v>10.04.04.01</v>
          </cell>
          <cell r="B563" t="str">
            <v xml:space="preserve">         Tarrajeo de Superficie de Columnas; Espesor 1.5 cm., Mezcla 1:5 (C:A)</v>
          </cell>
          <cell r="C563" t="str">
            <v>m2</v>
          </cell>
          <cell r="D563">
            <v>7.73</v>
          </cell>
          <cell r="E563">
            <v>20.07</v>
          </cell>
          <cell r="F563">
            <v>155.13999999999999</v>
          </cell>
          <cell r="G563">
            <v>7.73</v>
          </cell>
          <cell r="H563">
            <v>155.13999999999999</v>
          </cell>
          <cell r="I563">
            <v>1</v>
          </cell>
          <cell r="K563">
            <v>0</v>
          </cell>
          <cell r="L563">
            <v>0</v>
          </cell>
          <cell r="M563">
            <v>7.73</v>
          </cell>
          <cell r="N563">
            <v>155.13999999999999</v>
          </cell>
          <cell r="O563">
            <v>1</v>
          </cell>
          <cell r="P563">
            <v>0</v>
          </cell>
          <cell r="Q563">
            <v>0</v>
          </cell>
          <cell r="R563">
            <v>0</v>
          </cell>
        </row>
        <row r="564">
          <cell r="A564" t="str">
            <v>10.04.04.02</v>
          </cell>
          <cell r="B564" t="str">
            <v xml:space="preserve">         Tarrajeo de Aristas de Columnas</v>
          </cell>
          <cell r="C564" t="str">
            <v>m</v>
          </cell>
          <cell r="D564">
            <v>15.8</v>
          </cell>
          <cell r="E564">
            <v>5.63</v>
          </cell>
          <cell r="F564">
            <v>88.95</v>
          </cell>
          <cell r="G564">
            <v>15.8</v>
          </cell>
          <cell r="H564">
            <v>88.95</v>
          </cell>
          <cell r="I564">
            <v>1</v>
          </cell>
          <cell r="K564">
            <v>0</v>
          </cell>
          <cell r="L564">
            <v>0</v>
          </cell>
          <cell r="M564">
            <v>15.8</v>
          </cell>
          <cell r="N564">
            <v>88.95</v>
          </cell>
          <cell r="O564">
            <v>1</v>
          </cell>
          <cell r="P564">
            <v>0</v>
          </cell>
          <cell r="Q564">
            <v>0</v>
          </cell>
          <cell r="R564">
            <v>0</v>
          </cell>
        </row>
        <row r="565">
          <cell r="A565" t="str">
            <v>10.04.05</v>
          </cell>
          <cell r="B565" t="str">
            <v xml:space="preserve">      TARRAJEO EN VIGAS</v>
          </cell>
          <cell r="F565">
            <v>398.11</v>
          </cell>
          <cell r="H565">
            <v>124.35</v>
          </cell>
          <cell r="I565">
            <v>0.31235085780311972</v>
          </cell>
          <cell r="K565">
            <v>273.77</v>
          </cell>
          <cell r="L565">
            <v>0.68767426088267058</v>
          </cell>
          <cell r="M565">
            <v>0</v>
          </cell>
          <cell r="N565">
            <v>398.11</v>
          </cell>
          <cell r="O565">
            <v>1</v>
          </cell>
          <cell r="P565">
            <v>0</v>
          </cell>
          <cell r="Q565">
            <v>0</v>
          </cell>
          <cell r="R565">
            <v>0</v>
          </cell>
        </row>
        <row r="566">
          <cell r="A566" t="str">
            <v>10.04.05.01</v>
          </cell>
          <cell r="B566" t="str">
            <v xml:space="preserve">         Tarrajeo de Superficie de Vigas; Espesor 1.5 cm., Mezcla 1:5 (C:A)</v>
          </cell>
          <cell r="C566" t="str">
            <v>m2</v>
          </cell>
          <cell r="D566">
            <v>7.65</v>
          </cell>
          <cell r="E566">
            <v>29.48</v>
          </cell>
          <cell r="F566">
            <v>225.52</v>
          </cell>
          <cell r="G566">
            <v>2.82</v>
          </cell>
          <cell r="H566">
            <v>83.13</v>
          </cell>
          <cell r="I566">
            <v>0.36861475700603047</v>
          </cell>
          <cell r="J566">
            <v>4.83</v>
          </cell>
          <cell r="K566">
            <v>142.38999999999999</v>
          </cell>
          <cell r="L566">
            <v>0.63138524299396936</v>
          </cell>
          <cell r="M566">
            <v>7.65</v>
          </cell>
          <cell r="N566">
            <v>225.52</v>
          </cell>
          <cell r="O566">
            <v>1</v>
          </cell>
          <cell r="P566">
            <v>0</v>
          </cell>
          <cell r="Q566">
            <v>0</v>
          </cell>
          <cell r="R566">
            <v>0</v>
          </cell>
        </row>
        <row r="567">
          <cell r="A567" t="str">
            <v>10.04.05.02</v>
          </cell>
          <cell r="B567" t="str">
            <v xml:space="preserve">         Tarrajeo de Aristas de Vigas</v>
          </cell>
          <cell r="C567" t="str">
            <v>m2</v>
          </cell>
          <cell r="D567">
            <v>26.8</v>
          </cell>
          <cell r="E567">
            <v>6.44</v>
          </cell>
          <cell r="F567">
            <v>172.59</v>
          </cell>
          <cell r="G567">
            <v>6.4</v>
          </cell>
          <cell r="H567">
            <v>41.22</v>
          </cell>
          <cell r="I567">
            <v>0.23883191378411261</v>
          </cell>
          <cell r="J567">
            <v>20.399999999999999</v>
          </cell>
          <cell r="K567">
            <v>131.38</v>
          </cell>
          <cell r="L567">
            <v>0.76122602700040554</v>
          </cell>
          <cell r="M567">
            <v>26.799999999999997</v>
          </cell>
          <cell r="N567">
            <v>172.59</v>
          </cell>
          <cell r="O567">
            <v>1</v>
          </cell>
          <cell r="P567">
            <v>0</v>
          </cell>
          <cell r="Q567">
            <v>0</v>
          </cell>
          <cell r="R567">
            <v>0</v>
          </cell>
        </row>
        <row r="568">
          <cell r="A568" t="str">
            <v>10.04.06</v>
          </cell>
          <cell r="B568" t="str">
            <v xml:space="preserve">      VESTIDURA DE DERRAMES</v>
          </cell>
          <cell r="F568">
            <v>78.319999999999993</v>
          </cell>
          <cell r="H568">
            <v>0</v>
          </cell>
          <cell r="I568">
            <v>0</v>
          </cell>
          <cell r="K568">
            <v>78.319999999999993</v>
          </cell>
          <cell r="L568">
            <v>1</v>
          </cell>
          <cell r="M568">
            <v>0</v>
          </cell>
          <cell r="N568">
            <v>78.319999999999993</v>
          </cell>
          <cell r="O568">
            <v>1</v>
          </cell>
          <cell r="P568">
            <v>0</v>
          </cell>
          <cell r="Q568">
            <v>0</v>
          </cell>
          <cell r="R568">
            <v>0</v>
          </cell>
        </row>
        <row r="569">
          <cell r="A569" t="str">
            <v>10.04.06.01</v>
          </cell>
          <cell r="B569" t="str">
            <v xml:space="preserve">         Vestidura de Derrames A=0.10 m.; Espesor 1.5 cm., Mezcla 1:5 (C:A)</v>
          </cell>
          <cell r="C569" t="str">
            <v>m</v>
          </cell>
          <cell r="D569">
            <v>11.4</v>
          </cell>
          <cell r="E569">
            <v>6.87</v>
          </cell>
          <cell r="F569">
            <v>78.319999999999993</v>
          </cell>
          <cell r="H569">
            <v>0</v>
          </cell>
          <cell r="I569">
            <v>0</v>
          </cell>
          <cell r="J569">
            <v>11.4</v>
          </cell>
          <cell r="K569">
            <v>78.319999999999993</v>
          </cell>
          <cell r="L569">
            <v>1</v>
          </cell>
          <cell r="M569">
            <v>11.4</v>
          </cell>
          <cell r="N569">
            <v>78.319999999999993</v>
          </cell>
          <cell r="O569">
            <v>1</v>
          </cell>
          <cell r="P569">
            <v>0</v>
          </cell>
          <cell r="Q569">
            <v>0</v>
          </cell>
          <cell r="R569">
            <v>0</v>
          </cell>
        </row>
        <row r="570">
          <cell r="A570" t="str">
            <v>10.04.07</v>
          </cell>
          <cell r="B570" t="str">
            <v xml:space="preserve">      BRUÑAS</v>
          </cell>
          <cell r="F570">
            <v>180.8</v>
          </cell>
          <cell r="H570">
            <v>0</v>
          </cell>
          <cell r="I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180.8</v>
          </cell>
          <cell r="R570">
            <v>1</v>
          </cell>
        </row>
        <row r="571">
          <cell r="A571" t="str">
            <v>10.04.07.01</v>
          </cell>
          <cell r="B571" t="str">
            <v xml:space="preserve">         Bruña de 1.00 cm.</v>
          </cell>
          <cell r="C571" t="str">
            <v>m</v>
          </cell>
          <cell r="D571">
            <v>40</v>
          </cell>
          <cell r="E571">
            <v>4.5199999999999996</v>
          </cell>
          <cell r="F571">
            <v>180.8</v>
          </cell>
          <cell r="H571">
            <v>0</v>
          </cell>
          <cell r="I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40</v>
          </cell>
          <cell r="Q571">
            <v>180.8</v>
          </cell>
          <cell r="R571">
            <v>1</v>
          </cell>
        </row>
        <row r="572">
          <cell r="A572" t="str">
            <v>10.04.08</v>
          </cell>
          <cell r="B572" t="str">
            <v xml:space="preserve">      MOLDURAS</v>
          </cell>
          <cell r="F572">
            <v>1659.69</v>
          </cell>
          <cell r="H572">
            <v>0</v>
          </cell>
          <cell r="I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1659.69</v>
          </cell>
          <cell r="R572">
            <v>1</v>
          </cell>
        </row>
        <row r="573">
          <cell r="A573" t="str">
            <v>10.04.08.01</v>
          </cell>
          <cell r="B573" t="str">
            <v xml:space="preserve">         Enchapado con Piedra Laja</v>
          </cell>
          <cell r="C573" t="str">
            <v>m2</v>
          </cell>
          <cell r="D573">
            <v>11.77</v>
          </cell>
          <cell r="E573">
            <v>141.01</v>
          </cell>
          <cell r="F573">
            <v>1659.69</v>
          </cell>
          <cell r="H573">
            <v>0</v>
          </cell>
          <cell r="I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11.77</v>
          </cell>
          <cell r="Q573">
            <v>1659.69</v>
          </cell>
          <cell r="R573">
            <v>1</v>
          </cell>
        </row>
        <row r="574">
          <cell r="A574" t="str">
            <v>10.05</v>
          </cell>
          <cell r="B574" t="str">
            <v xml:space="preserve">   CIELORRASOS</v>
          </cell>
          <cell r="F574">
            <v>1327.1599999999999</v>
          </cell>
          <cell r="H574">
            <v>1067.32</v>
          </cell>
          <cell r="I574">
            <v>0.80421350854456131</v>
          </cell>
          <cell r="K574">
            <v>0</v>
          </cell>
          <cell r="L574">
            <v>0</v>
          </cell>
          <cell r="M574">
            <v>0</v>
          </cell>
          <cell r="N574">
            <v>1067.32</v>
          </cell>
          <cell r="O574">
            <v>0.80421350854456131</v>
          </cell>
          <cell r="P574">
            <v>0</v>
          </cell>
          <cell r="Q574">
            <v>259.83999999999997</v>
          </cell>
          <cell r="R574">
            <v>0.19578649145543869</v>
          </cell>
        </row>
        <row r="575">
          <cell r="A575" t="str">
            <v>10.05.01</v>
          </cell>
          <cell r="B575" t="str">
            <v xml:space="preserve">      Puñeteo y Cintas en Cielorraso, Espesor 1.5 cm. Mezcla 1:5 (C:A)</v>
          </cell>
          <cell r="C575" t="str">
            <v>m2</v>
          </cell>
          <cell r="D575">
            <v>29.13</v>
          </cell>
          <cell r="E575">
            <v>8.92</v>
          </cell>
          <cell r="F575">
            <v>259.83999999999997</v>
          </cell>
          <cell r="H575">
            <v>0</v>
          </cell>
          <cell r="I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29.13</v>
          </cell>
          <cell r="Q575">
            <v>259.83999999999997</v>
          </cell>
          <cell r="R575">
            <v>1</v>
          </cell>
        </row>
        <row r="576">
          <cell r="A576" t="str">
            <v>10.05.02</v>
          </cell>
          <cell r="B576" t="str">
            <v xml:space="preserve">      Cielorraso con Mezcla sin Cintas, Espesor 1.5 cm. Mezcla 1:4 (C:A)</v>
          </cell>
          <cell r="C576" t="str">
            <v>m2</v>
          </cell>
          <cell r="D576">
            <v>29.13</v>
          </cell>
          <cell r="E576">
            <v>36.64</v>
          </cell>
          <cell r="F576">
            <v>1067.32</v>
          </cell>
          <cell r="G576">
            <v>29.13</v>
          </cell>
          <cell r="H576">
            <v>1067.32</v>
          </cell>
          <cell r="I576">
            <v>1</v>
          </cell>
          <cell r="K576">
            <v>0</v>
          </cell>
          <cell r="L576">
            <v>0</v>
          </cell>
          <cell r="M576">
            <v>29.13</v>
          </cell>
          <cell r="N576">
            <v>1067.32</v>
          </cell>
          <cell r="O576">
            <v>1</v>
          </cell>
          <cell r="P576">
            <v>0</v>
          </cell>
          <cell r="Q576">
            <v>0</v>
          </cell>
          <cell r="R576">
            <v>0</v>
          </cell>
        </row>
        <row r="577">
          <cell r="A577" t="str">
            <v>10.06</v>
          </cell>
          <cell r="B577" t="str">
            <v xml:space="preserve">   PISOS Y PAVIMENTOS</v>
          </cell>
          <cell r="F577">
            <v>913.91</v>
          </cell>
          <cell r="H577">
            <v>0</v>
          </cell>
          <cell r="I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913.91</v>
          </cell>
          <cell r="R577">
            <v>1</v>
          </cell>
        </row>
        <row r="578">
          <cell r="A578" t="str">
            <v>10.06.01</v>
          </cell>
          <cell r="B578" t="str">
            <v xml:space="preserve">      PISO CERAMICO</v>
          </cell>
          <cell r="F578">
            <v>913.91</v>
          </cell>
          <cell r="H578">
            <v>0</v>
          </cell>
          <cell r="I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913.91</v>
          </cell>
          <cell r="R578">
            <v>1</v>
          </cell>
        </row>
        <row r="579">
          <cell r="A579" t="str">
            <v>10.06.02</v>
          </cell>
          <cell r="B579" t="str">
            <v xml:space="preserve">      Piso Ceramico Nacional, Antideslizante 30X30 cm.</v>
          </cell>
          <cell r="C579" t="str">
            <v>m2</v>
          </cell>
          <cell r="D579">
            <v>21.17</v>
          </cell>
          <cell r="E579">
            <v>43.17</v>
          </cell>
          <cell r="F579">
            <v>913.91</v>
          </cell>
          <cell r="H579">
            <v>0</v>
          </cell>
          <cell r="I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21.17</v>
          </cell>
          <cell r="Q579">
            <v>913.91</v>
          </cell>
          <cell r="R579">
            <v>1</v>
          </cell>
        </row>
        <row r="580">
          <cell r="A580" t="str">
            <v>10.07</v>
          </cell>
          <cell r="B580" t="str">
            <v xml:space="preserve">   CONTRAZOCALOS</v>
          </cell>
          <cell r="F580">
            <v>466.01</v>
          </cell>
          <cell r="H580">
            <v>0</v>
          </cell>
          <cell r="I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  <cell r="P580">
            <v>0</v>
          </cell>
          <cell r="Q580">
            <v>466.01</v>
          </cell>
          <cell r="R580">
            <v>1</v>
          </cell>
        </row>
        <row r="581">
          <cell r="A581" t="str">
            <v>10.07.01</v>
          </cell>
          <cell r="B581" t="str">
            <v xml:space="preserve">      Contrazocalo de Laja Arequipeña Color Negro</v>
          </cell>
          <cell r="C581" t="str">
            <v>m2</v>
          </cell>
          <cell r="D581">
            <v>3.27</v>
          </cell>
          <cell r="E581">
            <v>142.51</v>
          </cell>
          <cell r="F581">
            <v>466.01</v>
          </cell>
          <cell r="H581">
            <v>0</v>
          </cell>
          <cell r="I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3.27</v>
          </cell>
          <cell r="Q581">
            <v>466.01</v>
          </cell>
          <cell r="R581">
            <v>1</v>
          </cell>
        </row>
        <row r="582">
          <cell r="A582" t="str">
            <v>10.08</v>
          </cell>
          <cell r="B582" t="str">
            <v xml:space="preserve">   ZOCALOS</v>
          </cell>
          <cell r="F582">
            <v>3147.8</v>
          </cell>
          <cell r="H582">
            <v>0</v>
          </cell>
          <cell r="I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3147.8</v>
          </cell>
          <cell r="R582">
            <v>1</v>
          </cell>
        </row>
        <row r="583">
          <cell r="A583" t="str">
            <v>10.08.01</v>
          </cell>
          <cell r="B583" t="str">
            <v xml:space="preserve">      Zocalo de Ceramico Nacional 20X30, Mezcla 1:4</v>
          </cell>
          <cell r="C583" t="str">
            <v>m2</v>
          </cell>
          <cell r="D583">
            <v>68.09</v>
          </cell>
          <cell r="E583">
            <v>46.23</v>
          </cell>
          <cell r="F583">
            <v>3147.8</v>
          </cell>
          <cell r="H583">
            <v>0</v>
          </cell>
          <cell r="I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68.09</v>
          </cell>
          <cell r="Q583">
            <v>3147.8</v>
          </cell>
          <cell r="R583">
            <v>1</v>
          </cell>
        </row>
        <row r="584">
          <cell r="A584" t="str">
            <v>10.09</v>
          </cell>
          <cell r="B584" t="str">
            <v xml:space="preserve">   CARPINTERIA DE MADERA</v>
          </cell>
          <cell r="F584">
            <v>3048.02</v>
          </cell>
          <cell r="H584">
            <v>0</v>
          </cell>
          <cell r="I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3048.02</v>
          </cell>
          <cell r="R584">
            <v>1</v>
          </cell>
        </row>
        <row r="585">
          <cell r="A585" t="str">
            <v>10.09.01</v>
          </cell>
          <cell r="B585" t="str">
            <v xml:space="preserve">      Puerta de madera apanelada e=1 1/2"</v>
          </cell>
          <cell r="C585" t="str">
            <v>m2</v>
          </cell>
          <cell r="D585">
            <v>9</v>
          </cell>
          <cell r="E585">
            <v>293.91000000000003</v>
          </cell>
          <cell r="F585">
            <v>2645.19</v>
          </cell>
          <cell r="H585">
            <v>0</v>
          </cell>
          <cell r="I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9</v>
          </cell>
          <cell r="Q585">
            <v>2645.19</v>
          </cell>
          <cell r="R585">
            <v>1</v>
          </cell>
        </row>
        <row r="586">
          <cell r="A586" t="str">
            <v>10.09.02</v>
          </cell>
          <cell r="B586" t="str">
            <v xml:space="preserve">      Marco de Madera Aguano de 1 1/2"x3"</v>
          </cell>
          <cell r="C586" t="str">
            <v>m</v>
          </cell>
          <cell r="D586">
            <v>27.2</v>
          </cell>
          <cell r="E586">
            <v>14.81</v>
          </cell>
          <cell r="F586">
            <v>402.83</v>
          </cell>
          <cell r="H586">
            <v>0</v>
          </cell>
          <cell r="I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27.2</v>
          </cell>
          <cell r="Q586">
            <v>402.83</v>
          </cell>
          <cell r="R586">
            <v>1</v>
          </cell>
        </row>
        <row r="587">
          <cell r="A587" t="str">
            <v>10.10</v>
          </cell>
          <cell r="B587" t="str">
            <v xml:space="preserve">   CARPINTERIA METALICA</v>
          </cell>
          <cell r="F587">
            <v>636.79999999999995</v>
          </cell>
          <cell r="H587">
            <v>0</v>
          </cell>
          <cell r="I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  <cell r="P587">
            <v>0</v>
          </cell>
          <cell r="Q587">
            <v>636.79999999999995</v>
          </cell>
          <cell r="R587">
            <v>1</v>
          </cell>
        </row>
        <row r="588">
          <cell r="A588" t="str">
            <v>10.10.01</v>
          </cell>
          <cell r="B588" t="str">
            <v xml:space="preserve">      Pasamanos Metalicos de F°G° 2"</v>
          </cell>
          <cell r="C588" t="str">
            <v>m</v>
          </cell>
          <cell r="D588">
            <v>16</v>
          </cell>
          <cell r="E588">
            <v>39.799999999999997</v>
          </cell>
          <cell r="F588">
            <v>636.79999999999995</v>
          </cell>
          <cell r="H588">
            <v>0</v>
          </cell>
          <cell r="I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  <cell r="P588">
            <v>16</v>
          </cell>
          <cell r="Q588">
            <v>636.79999999999995</v>
          </cell>
          <cell r="R588">
            <v>1</v>
          </cell>
        </row>
        <row r="589">
          <cell r="A589" t="str">
            <v>10.11</v>
          </cell>
          <cell r="B589" t="str">
            <v xml:space="preserve">   CERRAJERIA</v>
          </cell>
          <cell r="F589">
            <v>550.56000000000006</v>
          </cell>
          <cell r="H589">
            <v>0</v>
          </cell>
          <cell r="I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550.56000000000006</v>
          </cell>
          <cell r="R589">
            <v>1</v>
          </cell>
        </row>
        <row r="590">
          <cell r="A590" t="str">
            <v>10.11.01</v>
          </cell>
          <cell r="B590" t="str">
            <v xml:space="preserve">      Bisagra Capuchina de 3 1/2" X 3 1/2" Aluminizado</v>
          </cell>
          <cell r="C590" t="str">
            <v>pza</v>
          </cell>
          <cell r="D590">
            <v>12</v>
          </cell>
          <cell r="E590">
            <v>21.43</v>
          </cell>
          <cell r="F590">
            <v>257.16000000000003</v>
          </cell>
          <cell r="H590">
            <v>0</v>
          </cell>
          <cell r="I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12</v>
          </cell>
          <cell r="Q590">
            <v>257.16000000000003</v>
          </cell>
          <cell r="R590">
            <v>1</v>
          </cell>
        </row>
        <row r="591">
          <cell r="A591" t="str">
            <v>10.11.02</v>
          </cell>
          <cell r="B591" t="str">
            <v xml:space="preserve">      Cerradura simple Para Puerta</v>
          </cell>
          <cell r="C591" t="str">
            <v>u</v>
          </cell>
          <cell r="D591">
            <v>4</v>
          </cell>
          <cell r="E591">
            <v>67.14</v>
          </cell>
          <cell r="F591">
            <v>268.56</v>
          </cell>
          <cell r="H591">
            <v>0</v>
          </cell>
          <cell r="I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4</v>
          </cell>
          <cell r="Q591">
            <v>268.56</v>
          </cell>
          <cell r="R591">
            <v>1</v>
          </cell>
        </row>
        <row r="592">
          <cell r="A592" t="str">
            <v>10.11.03</v>
          </cell>
          <cell r="B592" t="str">
            <v xml:space="preserve">      Manija de Bronce Para Puertas</v>
          </cell>
          <cell r="C592" t="str">
            <v>u</v>
          </cell>
          <cell r="D592">
            <v>4</v>
          </cell>
          <cell r="E592">
            <v>6.21</v>
          </cell>
          <cell r="F592">
            <v>24.84</v>
          </cell>
          <cell r="H592">
            <v>0</v>
          </cell>
          <cell r="I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4</v>
          </cell>
          <cell r="Q592">
            <v>24.84</v>
          </cell>
          <cell r="R592">
            <v>1</v>
          </cell>
        </row>
        <row r="593">
          <cell r="A593" t="str">
            <v>10.12</v>
          </cell>
          <cell r="B593" t="str">
            <v xml:space="preserve">   VIDRIOS, CRISTALES Y SIMILARES</v>
          </cell>
          <cell r="F593">
            <v>2183.38</v>
          </cell>
          <cell r="H593">
            <v>0</v>
          </cell>
          <cell r="I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2183.38</v>
          </cell>
          <cell r="R593">
            <v>1</v>
          </cell>
        </row>
        <row r="594">
          <cell r="A594" t="str">
            <v>10.12.01</v>
          </cell>
          <cell r="B594" t="str">
            <v xml:space="preserve">      Vidrios Sistema Moduglas de 6mm.</v>
          </cell>
          <cell r="C594" t="str">
            <v>p2</v>
          </cell>
          <cell r="D594">
            <v>141.87</v>
          </cell>
          <cell r="E594">
            <v>15.39</v>
          </cell>
          <cell r="F594">
            <v>2183.38</v>
          </cell>
          <cell r="H594">
            <v>0</v>
          </cell>
          <cell r="I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141.87</v>
          </cell>
          <cell r="Q594">
            <v>2183.38</v>
          </cell>
          <cell r="R594">
            <v>1</v>
          </cell>
        </row>
        <row r="595">
          <cell r="A595" t="str">
            <v>10.13</v>
          </cell>
          <cell r="B595" t="str">
            <v xml:space="preserve">   PINTURA</v>
          </cell>
          <cell r="F595">
            <v>992.21999999999991</v>
          </cell>
          <cell r="H595">
            <v>0</v>
          </cell>
          <cell r="I595">
            <v>0</v>
          </cell>
          <cell r="K595">
            <v>0</v>
          </cell>
          <cell r="L595">
            <v>0</v>
          </cell>
          <cell r="M595">
            <v>0</v>
          </cell>
          <cell r="N595">
            <v>0</v>
          </cell>
          <cell r="O595">
            <v>0</v>
          </cell>
          <cell r="P595">
            <v>0</v>
          </cell>
          <cell r="Q595">
            <v>992.21999999999991</v>
          </cell>
          <cell r="R595">
            <v>1</v>
          </cell>
        </row>
        <row r="596">
          <cell r="A596" t="str">
            <v>10.13.01</v>
          </cell>
          <cell r="B596" t="str">
            <v xml:space="preserve">      PINTURA EN CIELORRASOS</v>
          </cell>
          <cell r="F596">
            <v>194.01</v>
          </cell>
          <cell r="H596">
            <v>0</v>
          </cell>
          <cell r="I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194.01</v>
          </cell>
          <cell r="R596">
            <v>1</v>
          </cell>
        </row>
        <row r="597">
          <cell r="A597" t="str">
            <v>10.13.01.01</v>
          </cell>
          <cell r="B597" t="str">
            <v xml:space="preserve">         Pintura Vinilica en Cielo Raso 2 Manos</v>
          </cell>
          <cell r="C597" t="str">
            <v>m2</v>
          </cell>
          <cell r="D597">
            <v>29.13</v>
          </cell>
          <cell r="E597">
            <v>6.66</v>
          </cell>
          <cell r="F597">
            <v>194.01</v>
          </cell>
          <cell r="H597">
            <v>0</v>
          </cell>
          <cell r="I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  <cell r="P597">
            <v>29.13</v>
          </cell>
          <cell r="Q597">
            <v>194.01</v>
          </cell>
          <cell r="R597">
            <v>1</v>
          </cell>
        </row>
        <row r="598">
          <cell r="A598" t="str">
            <v>10.13.02</v>
          </cell>
          <cell r="B598" t="str">
            <v xml:space="preserve">      PINTURA EN INTERIORES</v>
          </cell>
          <cell r="F598">
            <v>253.88</v>
          </cell>
          <cell r="H598">
            <v>0</v>
          </cell>
          <cell r="I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253.88</v>
          </cell>
          <cell r="R598">
            <v>1</v>
          </cell>
        </row>
        <row r="599">
          <cell r="A599" t="str">
            <v>10.13.02.01</v>
          </cell>
          <cell r="B599" t="str">
            <v xml:space="preserve">         Pintura Vinilica en Muros Interiores 2 Manos</v>
          </cell>
          <cell r="C599" t="str">
            <v>m2</v>
          </cell>
          <cell r="D599">
            <v>38.119999999999997</v>
          </cell>
          <cell r="E599">
            <v>6.66</v>
          </cell>
          <cell r="F599">
            <v>253.88</v>
          </cell>
          <cell r="H599">
            <v>0</v>
          </cell>
          <cell r="I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38.119999999999997</v>
          </cell>
          <cell r="Q599">
            <v>253.88</v>
          </cell>
          <cell r="R599">
            <v>1</v>
          </cell>
        </row>
        <row r="600">
          <cell r="A600" t="str">
            <v>10.13.03</v>
          </cell>
          <cell r="B600" t="str">
            <v xml:space="preserve">      PINTURA EN EXTERIORES</v>
          </cell>
          <cell r="F600">
            <v>458.42</v>
          </cell>
          <cell r="H600">
            <v>0</v>
          </cell>
          <cell r="I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458.42</v>
          </cell>
          <cell r="R600">
            <v>1</v>
          </cell>
        </row>
        <row r="601">
          <cell r="A601" t="str">
            <v>10.13.03.01</v>
          </cell>
          <cell r="B601" t="str">
            <v xml:space="preserve">         Pintura Vinilica en Muros Exteriores 2 Manos</v>
          </cell>
          <cell r="C601" t="str">
            <v>m2</v>
          </cell>
          <cell r="D601">
            <v>46.54</v>
          </cell>
          <cell r="E601">
            <v>9.85</v>
          </cell>
          <cell r="F601">
            <v>458.42</v>
          </cell>
          <cell r="H601">
            <v>0</v>
          </cell>
          <cell r="I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46.54</v>
          </cell>
          <cell r="Q601">
            <v>458.42</v>
          </cell>
          <cell r="R601">
            <v>1</v>
          </cell>
        </row>
        <row r="602">
          <cell r="A602" t="str">
            <v>10.13.04</v>
          </cell>
          <cell r="B602" t="str">
            <v xml:space="preserve">      PINTURA EN PUERTAS Y VENTANAS</v>
          </cell>
          <cell r="F602">
            <v>85.91</v>
          </cell>
          <cell r="H602">
            <v>0</v>
          </cell>
          <cell r="I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0</v>
          </cell>
          <cell r="O602">
            <v>0</v>
          </cell>
          <cell r="P602">
            <v>0</v>
          </cell>
          <cell r="Q602">
            <v>85.91</v>
          </cell>
          <cell r="R602">
            <v>1</v>
          </cell>
        </row>
        <row r="603">
          <cell r="A603" t="str">
            <v>10.13.04.01</v>
          </cell>
          <cell r="B603" t="str">
            <v xml:space="preserve">         Pintura en Puertas con Barnis 2 Manos</v>
          </cell>
          <cell r="C603" t="str">
            <v>m2</v>
          </cell>
          <cell r="D603">
            <v>8.82</v>
          </cell>
          <cell r="E603">
            <v>9.74</v>
          </cell>
          <cell r="F603">
            <v>85.91</v>
          </cell>
          <cell r="H603">
            <v>0</v>
          </cell>
          <cell r="I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8.82</v>
          </cell>
          <cell r="Q603">
            <v>85.91</v>
          </cell>
          <cell r="R603">
            <v>1</v>
          </cell>
        </row>
        <row r="604">
          <cell r="A604" t="str">
            <v>10.14</v>
          </cell>
          <cell r="B604" t="str">
            <v xml:space="preserve">   SISTEMA DE AGUA DE LLUVIA</v>
          </cell>
          <cell r="F604">
            <v>1022.74</v>
          </cell>
          <cell r="H604">
            <v>0</v>
          </cell>
          <cell r="I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1022.74</v>
          </cell>
          <cell r="R604">
            <v>1</v>
          </cell>
        </row>
        <row r="605">
          <cell r="A605" t="str">
            <v>10.14.01</v>
          </cell>
          <cell r="B605" t="str">
            <v xml:space="preserve">      Canaleta Semi Circular F° G° 6"</v>
          </cell>
          <cell r="C605" t="str">
            <v>m</v>
          </cell>
          <cell r="D605">
            <v>8.8000000000000007</v>
          </cell>
          <cell r="E605">
            <v>49.52</v>
          </cell>
          <cell r="F605">
            <v>435.78</v>
          </cell>
          <cell r="H605">
            <v>0</v>
          </cell>
          <cell r="I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8.8000000000000007</v>
          </cell>
          <cell r="Q605">
            <v>435.78</v>
          </cell>
          <cell r="R605">
            <v>1</v>
          </cell>
        </row>
        <row r="606">
          <cell r="A606" t="str">
            <v>10.14.02</v>
          </cell>
          <cell r="B606" t="str">
            <v xml:space="preserve">      Tuberia PVC SAP 3"</v>
          </cell>
          <cell r="C606" t="str">
            <v>u</v>
          </cell>
          <cell r="D606">
            <v>4</v>
          </cell>
          <cell r="E606">
            <v>80.5</v>
          </cell>
          <cell r="F606">
            <v>322</v>
          </cell>
          <cell r="H606">
            <v>0</v>
          </cell>
          <cell r="I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4</v>
          </cell>
          <cell r="Q606">
            <v>322</v>
          </cell>
          <cell r="R606">
            <v>1</v>
          </cell>
        </row>
        <row r="607">
          <cell r="A607" t="str">
            <v>10.14.03</v>
          </cell>
          <cell r="B607" t="str">
            <v xml:space="preserve">      Encofrado y Desencofrado para Tuberia de proteccion</v>
          </cell>
          <cell r="C607" t="str">
            <v>u</v>
          </cell>
          <cell r="D607">
            <v>2</v>
          </cell>
          <cell r="E607">
            <v>52.33</v>
          </cell>
          <cell r="F607">
            <v>104.66</v>
          </cell>
          <cell r="H607">
            <v>0</v>
          </cell>
          <cell r="I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2</v>
          </cell>
          <cell r="Q607">
            <v>104.66</v>
          </cell>
          <cell r="R607">
            <v>1</v>
          </cell>
        </row>
        <row r="608">
          <cell r="A608" t="str">
            <v>10.14.04</v>
          </cell>
          <cell r="B608" t="str">
            <v xml:space="preserve">      Concreto f'c=140kg/cm2 Para Anclajes y/o Dados</v>
          </cell>
          <cell r="C608" t="str">
            <v>m3</v>
          </cell>
          <cell r="D608">
            <v>0.45</v>
          </cell>
          <cell r="E608">
            <v>356.22</v>
          </cell>
          <cell r="F608">
            <v>160.30000000000001</v>
          </cell>
          <cell r="H608">
            <v>0</v>
          </cell>
          <cell r="I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0.45</v>
          </cell>
          <cell r="Q608">
            <v>160.30000000000001</v>
          </cell>
          <cell r="R608">
            <v>1</v>
          </cell>
        </row>
        <row r="609">
          <cell r="A609" t="str">
            <v>10.15</v>
          </cell>
          <cell r="B609" t="str">
            <v xml:space="preserve">   APARATOS Y ACCESORIOS SANITARIOS</v>
          </cell>
          <cell r="F609">
            <v>316.72000000000003</v>
          </cell>
          <cell r="H609">
            <v>0</v>
          </cell>
          <cell r="I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316.72000000000003</v>
          </cell>
          <cell r="R609">
            <v>1</v>
          </cell>
        </row>
        <row r="610">
          <cell r="A610" t="str">
            <v>10.15.01</v>
          </cell>
          <cell r="B610" t="str">
            <v xml:space="preserve">      Duchas cromadas de Cabeza Giratoria y Llave mezcladora</v>
          </cell>
          <cell r="C610" t="str">
            <v>pza</v>
          </cell>
          <cell r="D610">
            <v>4</v>
          </cell>
          <cell r="E610">
            <v>79.180000000000007</v>
          </cell>
          <cell r="F610">
            <v>316.72000000000003</v>
          </cell>
          <cell r="H610">
            <v>0</v>
          </cell>
          <cell r="I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4</v>
          </cell>
          <cell r="Q610">
            <v>316.72000000000003</v>
          </cell>
          <cell r="R610">
            <v>1</v>
          </cell>
        </row>
        <row r="611">
          <cell r="A611" t="str">
            <v>10.16</v>
          </cell>
          <cell r="B611" t="str">
            <v xml:space="preserve">   INSTALACIONES SANITARIAS</v>
          </cell>
          <cell r="F611">
            <v>2689.6099999999997</v>
          </cell>
          <cell r="H611">
            <v>0</v>
          </cell>
          <cell r="I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2689.6099999999997</v>
          </cell>
          <cell r="R611">
            <v>1</v>
          </cell>
        </row>
        <row r="612">
          <cell r="A612" t="str">
            <v>10.16.01</v>
          </cell>
          <cell r="B612" t="str">
            <v xml:space="preserve">      Excavacion de Zanjas Para Desague</v>
          </cell>
          <cell r="C612" t="str">
            <v>m</v>
          </cell>
          <cell r="D612">
            <v>15</v>
          </cell>
          <cell r="E612">
            <v>3.45</v>
          </cell>
          <cell r="F612">
            <v>51.75</v>
          </cell>
          <cell r="H612">
            <v>0</v>
          </cell>
          <cell r="I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15</v>
          </cell>
          <cell r="Q612">
            <v>51.75</v>
          </cell>
          <cell r="R612">
            <v>1</v>
          </cell>
        </row>
        <row r="613">
          <cell r="A613" t="str">
            <v>10.16.02</v>
          </cell>
          <cell r="B613" t="str">
            <v xml:space="preserve">      Refine y Nivelacion de Fondo de Zanja Para Desague</v>
          </cell>
          <cell r="C613" t="str">
            <v>m</v>
          </cell>
          <cell r="D613">
            <v>15</v>
          </cell>
          <cell r="E613">
            <v>3.81</v>
          </cell>
          <cell r="F613">
            <v>57.15</v>
          </cell>
          <cell r="H613">
            <v>0</v>
          </cell>
          <cell r="I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  <cell r="P613">
            <v>15</v>
          </cell>
          <cell r="Q613">
            <v>57.15</v>
          </cell>
          <cell r="R613">
            <v>1</v>
          </cell>
        </row>
        <row r="614">
          <cell r="A614" t="str">
            <v>10.16.03</v>
          </cell>
          <cell r="B614" t="str">
            <v xml:space="preserve">      Relleno y Compactacion de Zanja de Desague</v>
          </cell>
          <cell r="C614" t="str">
            <v>m</v>
          </cell>
          <cell r="D614">
            <v>15</v>
          </cell>
          <cell r="E614">
            <v>1.94</v>
          </cell>
          <cell r="F614">
            <v>29.1</v>
          </cell>
          <cell r="H614">
            <v>0</v>
          </cell>
          <cell r="I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15</v>
          </cell>
          <cell r="Q614">
            <v>29.1</v>
          </cell>
          <cell r="R614">
            <v>1</v>
          </cell>
        </row>
        <row r="615">
          <cell r="A615" t="str">
            <v>10.16.04</v>
          </cell>
          <cell r="B615" t="str">
            <v xml:space="preserve">      Red de Desague PVC SAL D=4"</v>
          </cell>
          <cell r="C615" t="str">
            <v>m</v>
          </cell>
          <cell r="D615">
            <v>15</v>
          </cell>
          <cell r="E615">
            <v>17.190000000000001</v>
          </cell>
          <cell r="F615">
            <v>257.85000000000002</v>
          </cell>
          <cell r="H615">
            <v>0</v>
          </cell>
          <cell r="I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15</v>
          </cell>
          <cell r="Q615">
            <v>257.85000000000002</v>
          </cell>
          <cell r="R615">
            <v>1</v>
          </cell>
        </row>
        <row r="616">
          <cell r="A616" t="str">
            <v>10.16.05</v>
          </cell>
          <cell r="B616" t="str">
            <v xml:space="preserve">      Registro de Bronce de 4"</v>
          </cell>
          <cell r="C616" t="str">
            <v>pza</v>
          </cell>
          <cell r="D616">
            <v>4</v>
          </cell>
          <cell r="E616">
            <v>56.8</v>
          </cell>
          <cell r="F616">
            <v>227.2</v>
          </cell>
          <cell r="H616">
            <v>0</v>
          </cell>
          <cell r="I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4</v>
          </cell>
          <cell r="Q616">
            <v>227.2</v>
          </cell>
          <cell r="R616">
            <v>1</v>
          </cell>
        </row>
        <row r="617">
          <cell r="A617" t="str">
            <v>10.16.06</v>
          </cell>
          <cell r="B617" t="str">
            <v xml:space="preserve">      Codo PVC SAL 4"X45°</v>
          </cell>
          <cell r="C617" t="str">
            <v>pza</v>
          </cell>
          <cell r="D617">
            <v>4</v>
          </cell>
          <cell r="E617">
            <v>18.850000000000001</v>
          </cell>
          <cell r="F617">
            <v>75.400000000000006</v>
          </cell>
          <cell r="H617">
            <v>0</v>
          </cell>
          <cell r="I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4</v>
          </cell>
          <cell r="Q617">
            <v>75.400000000000006</v>
          </cell>
          <cell r="R617">
            <v>1</v>
          </cell>
        </row>
        <row r="618">
          <cell r="A618" t="str">
            <v>10.16.07</v>
          </cell>
          <cell r="B618" t="str">
            <v xml:space="preserve">      Salida de Desague en PVC 4"</v>
          </cell>
          <cell r="C618" t="str">
            <v>pto</v>
          </cell>
          <cell r="D618">
            <v>4</v>
          </cell>
          <cell r="E618">
            <v>55.65</v>
          </cell>
          <cell r="F618">
            <v>222.6</v>
          </cell>
          <cell r="H618">
            <v>0</v>
          </cell>
          <cell r="I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4</v>
          </cell>
          <cell r="Q618">
            <v>222.6</v>
          </cell>
          <cell r="R618">
            <v>1</v>
          </cell>
        </row>
        <row r="619">
          <cell r="A619" t="str">
            <v>10.16.08</v>
          </cell>
          <cell r="B619" t="str">
            <v xml:space="preserve">      Yee PVC SAL 4"</v>
          </cell>
          <cell r="C619" t="str">
            <v>pza</v>
          </cell>
          <cell r="D619">
            <v>4</v>
          </cell>
          <cell r="E619">
            <v>16.23</v>
          </cell>
          <cell r="F619">
            <v>64.92</v>
          </cell>
          <cell r="H619">
            <v>0</v>
          </cell>
          <cell r="I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4</v>
          </cell>
          <cell r="Q619">
            <v>64.92</v>
          </cell>
          <cell r="R619">
            <v>1</v>
          </cell>
        </row>
        <row r="620">
          <cell r="A620" t="str">
            <v>10.16.09</v>
          </cell>
          <cell r="B620" t="str">
            <v xml:space="preserve">      Red Colectora PVC SAL D=6"</v>
          </cell>
          <cell r="C620" t="str">
            <v>m</v>
          </cell>
          <cell r="D620">
            <v>50</v>
          </cell>
          <cell r="E620">
            <v>24.22</v>
          </cell>
          <cell r="F620">
            <v>1211</v>
          </cell>
          <cell r="H620">
            <v>0</v>
          </cell>
          <cell r="I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50</v>
          </cell>
          <cell r="Q620">
            <v>1211</v>
          </cell>
          <cell r="R620">
            <v>1</v>
          </cell>
        </row>
        <row r="621">
          <cell r="A621" t="str">
            <v>10.16.10</v>
          </cell>
          <cell r="B621" t="str">
            <v xml:space="preserve">      Caja de Registro de  Desague 12" X 24"</v>
          </cell>
          <cell r="C621" t="str">
            <v>pza</v>
          </cell>
          <cell r="D621">
            <v>4</v>
          </cell>
          <cell r="E621">
            <v>123.16</v>
          </cell>
          <cell r="F621">
            <v>492.64</v>
          </cell>
          <cell r="H621">
            <v>0</v>
          </cell>
          <cell r="I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4</v>
          </cell>
          <cell r="Q621">
            <v>492.64</v>
          </cell>
          <cell r="R621">
            <v>1</v>
          </cell>
        </row>
        <row r="622">
          <cell r="A622" t="str">
            <v>10.17</v>
          </cell>
          <cell r="B622" t="str">
            <v xml:space="preserve">   SISTEMA DE AGUA FRIA Y CONTRA INCENDIO</v>
          </cell>
          <cell r="F622">
            <v>522.77</v>
          </cell>
          <cell r="H622">
            <v>0</v>
          </cell>
          <cell r="I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522.77</v>
          </cell>
          <cell r="R622">
            <v>1</v>
          </cell>
        </row>
        <row r="623">
          <cell r="A623" t="str">
            <v>10.17.01</v>
          </cell>
          <cell r="B623" t="str">
            <v xml:space="preserve">      Salida de Agua Fria con Tuberia de PVC-SAP 1/2"</v>
          </cell>
          <cell r="C623" t="str">
            <v>pto</v>
          </cell>
          <cell r="D623">
            <v>4</v>
          </cell>
          <cell r="E623">
            <v>52.14</v>
          </cell>
          <cell r="F623">
            <v>208.56</v>
          </cell>
          <cell r="H623">
            <v>0</v>
          </cell>
          <cell r="I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4</v>
          </cell>
          <cell r="Q623">
            <v>208.56</v>
          </cell>
          <cell r="R623">
            <v>1</v>
          </cell>
        </row>
        <row r="624">
          <cell r="A624" t="str">
            <v>10.17.02</v>
          </cell>
          <cell r="B624" t="str">
            <v xml:space="preserve">      Red de Agua Fria 1/2" PVC-SAP</v>
          </cell>
          <cell r="C624" t="str">
            <v>m</v>
          </cell>
          <cell r="D624">
            <v>5</v>
          </cell>
          <cell r="E624">
            <v>8.1999999999999993</v>
          </cell>
          <cell r="F624">
            <v>41</v>
          </cell>
          <cell r="H624">
            <v>0</v>
          </cell>
          <cell r="I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5</v>
          </cell>
          <cell r="Q624">
            <v>41</v>
          </cell>
          <cell r="R624">
            <v>1</v>
          </cell>
        </row>
        <row r="625">
          <cell r="A625" t="str">
            <v>10.17.03</v>
          </cell>
          <cell r="B625" t="str">
            <v xml:space="preserve">      Red de Agua Fria 3/4" PVC-SAP</v>
          </cell>
          <cell r="C625" t="str">
            <v>m</v>
          </cell>
          <cell r="D625">
            <v>15</v>
          </cell>
          <cell r="E625">
            <v>9.8800000000000008</v>
          </cell>
          <cell r="F625">
            <v>148.19999999999999</v>
          </cell>
          <cell r="H625">
            <v>0</v>
          </cell>
          <cell r="I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  <cell r="O625">
            <v>0</v>
          </cell>
          <cell r="P625">
            <v>15</v>
          </cell>
          <cell r="Q625">
            <v>148.19999999999999</v>
          </cell>
          <cell r="R625">
            <v>1</v>
          </cell>
        </row>
        <row r="626">
          <cell r="A626" t="str">
            <v>10.17.04</v>
          </cell>
          <cell r="B626" t="str">
            <v xml:space="preserve">      Valvula de Compuerta de Bronce de D=3/4"</v>
          </cell>
          <cell r="C626" t="str">
            <v>pza</v>
          </cell>
          <cell r="D626">
            <v>1</v>
          </cell>
          <cell r="E626">
            <v>80.81</v>
          </cell>
          <cell r="F626">
            <v>80.81</v>
          </cell>
          <cell r="H626">
            <v>0</v>
          </cell>
          <cell r="I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1</v>
          </cell>
          <cell r="Q626">
            <v>80.81</v>
          </cell>
          <cell r="R626">
            <v>1</v>
          </cell>
        </row>
        <row r="627">
          <cell r="A627" t="str">
            <v>10.17.05</v>
          </cell>
          <cell r="B627" t="str">
            <v xml:space="preserve">      Prueba hidraulica de Red de Agua</v>
          </cell>
          <cell r="C627" t="str">
            <v>m</v>
          </cell>
          <cell r="D627">
            <v>20</v>
          </cell>
          <cell r="E627">
            <v>2.21</v>
          </cell>
          <cell r="F627">
            <v>44.2</v>
          </cell>
          <cell r="H627">
            <v>0</v>
          </cell>
          <cell r="I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20</v>
          </cell>
          <cell r="Q627">
            <v>44.2</v>
          </cell>
          <cell r="R627">
            <v>1</v>
          </cell>
        </row>
        <row r="628">
          <cell r="A628" t="str">
            <v>10.18</v>
          </cell>
          <cell r="B628" t="str">
            <v xml:space="preserve">   SISTEMA DE AGUA CALIENTE</v>
          </cell>
          <cell r="F628">
            <v>1184.9299999999998</v>
          </cell>
          <cell r="H628">
            <v>0</v>
          </cell>
          <cell r="I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1184.9299999999998</v>
          </cell>
          <cell r="R628">
            <v>1</v>
          </cell>
        </row>
        <row r="629">
          <cell r="A629" t="str">
            <v>10.18.01</v>
          </cell>
          <cell r="B629" t="str">
            <v xml:space="preserve">      Salida de agua caliente con tuberia CPVC</v>
          </cell>
          <cell r="C629" t="str">
            <v>pto</v>
          </cell>
          <cell r="D629">
            <v>4</v>
          </cell>
          <cell r="E629">
            <v>86.68</v>
          </cell>
          <cell r="F629">
            <v>346.72</v>
          </cell>
          <cell r="H629">
            <v>0</v>
          </cell>
          <cell r="I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4</v>
          </cell>
          <cell r="Q629">
            <v>346.72</v>
          </cell>
          <cell r="R629">
            <v>1</v>
          </cell>
        </row>
        <row r="630">
          <cell r="A630" t="str">
            <v>10.18.02</v>
          </cell>
          <cell r="B630" t="str">
            <v xml:space="preserve">      Red de Distribucion de Agua Caliente Tuberia CPVC D=3/4"</v>
          </cell>
          <cell r="C630" t="str">
            <v>m</v>
          </cell>
          <cell r="D630">
            <v>15</v>
          </cell>
          <cell r="E630">
            <v>39.119999999999997</v>
          </cell>
          <cell r="F630">
            <v>586.79999999999995</v>
          </cell>
          <cell r="H630">
            <v>0</v>
          </cell>
          <cell r="I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15</v>
          </cell>
          <cell r="Q630">
            <v>586.79999999999995</v>
          </cell>
          <cell r="R630">
            <v>1</v>
          </cell>
        </row>
        <row r="631">
          <cell r="A631" t="str">
            <v>10.18.03</v>
          </cell>
          <cell r="B631" t="str">
            <v xml:space="preserve">      Red de Distribucion de Agua Caliente Tuberia CPVC D=1/2"</v>
          </cell>
          <cell r="C631" t="str">
            <v>m</v>
          </cell>
          <cell r="D631">
            <v>5</v>
          </cell>
          <cell r="E631">
            <v>34.119999999999997</v>
          </cell>
          <cell r="F631">
            <v>170.6</v>
          </cell>
          <cell r="H631">
            <v>0</v>
          </cell>
          <cell r="I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5</v>
          </cell>
          <cell r="Q631">
            <v>170.6</v>
          </cell>
          <cell r="R631">
            <v>1</v>
          </cell>
        </row>
        <row r="632">
          <cell r="A632" t="str">
            <v>10.18.04</v>
          </cell>
          <cell r="B632" t="str">
            <v xml:space="preserve">      Valvula de Compuerta de Bronce de D=3/4"</v>
          </cell>
          <cell r="C632" t="str">
            <v>pza</v>
          </cell>
          <cell r="D632">
            <v>1</v>
          </cell>
          <cell r="E632">
            <v>80.81</v>
          </cell>
          <cell r="F632">
            <v>80.81</v>
          </cell>
          <cell r="H632">
            <v>0</v>
          </cell>
          <cell r="I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1</v>
          </cell>
          <cell r="Q632">
            <v>80.81</v>
          </cell>
          <cell r="R632">
            <v>1</v>
          </cell>
        </row>
        <row r="633">
          <cell r="A633" t="str">
            <v>10.19</v>
          </cell>
          <cell r="B633" t="str">
            <v xml:space="preserve">   INSTALACIONES ELECTRICAS</v>
          </cell>
          <cell r="F633">
            <v>690.47</v>
          </cell>
          <cell r="H633">
            <v>0</v>
          </cell>
          <cell r="I633">
            <v>0</v>
          </cell>
          <cell r="K633">
            <v>0</v>
          </cell>
          <cell r="L633">
            <v>0</v>
          </cell>
          <cell r="M633">
            <v>0</v>
          </cell>
          <cell r="N633">
            <v>0</v>
          </cell>
          <cell r="O633">
            <v>0</v>
          </cell>
          <cell r="P633">
            <v>0</v>
          </cell>
          <cell r="Q633">
            <v>690.47</v>
          </cell>
          <cell r="R633">
            <v>1</v>
          </cell>
        </row>
        <row r="634">
          <cell r="A634" t="str">
            <v>10.19.01</v>
          </cell>
          <cell r="B634" t="str">
            <v xml:space="preserve">      Sub tableros de Distribucion</v>
          </cell>
          <cell r="C634" t="str">
            <v>u</v>
          </cell>
          <cell r="D634">
            <v>1</v>
          </cell>
          <cell r="E634">
            <v>145.07</v>
          </cell>
          <cell r="F634">
            <v>145.07</v>
          </cell>
          <cell r="H634">
            <v>0</v>
          </cell>
          <cell r="I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1</v>
          </cell>
          <cell r="Q634">
            <v>145.07</v>
          </cell>
          <cell r="R634">
            <v>1</v>
          </cell>
        </row>
        <row r="635">
          <cell r="A635" t="str">
            <v>10.19.02</v>
          </cell>
          <cell r="B635" t="str">
            <v xml:space="preserve">      Salida Para Centros de Luz Con Interruptor Simple Bakelita</v>
          </cell>
          <cell r="C635" t="str">
            <v>pto</v>
          </cell>
          <cell r="D635">
            <v>4</v>
          </cell>
          <cell r="E635">
            <v>73.06</v>
          </cell>
          <cell r="F635">
            <v>292.24</v>
          </cell>
          <cell r="H635">
            <v>0</v>
          </cell>
          <cell r="I635">
            <v>0</v>
          </cell>
          <cell r="K635">
            <v>0</v>
          </cell>
          <cell r="L635">
            <v>0</v>
          </cell>
          <cell r="M635">
            <v>0</v>
          </cell>
          <cell r="N635">
            <v>0</v>
          </cell>
          <cell r="O635">
            <v>0</v>
          </cell>
          <cell r="P635">
            <v>4</v>
          </cell>
          <cell r="Q635">
            <v>292.24</v>
          </cell>
          <cell r="R635">
            <v>1</v>
          </cell>
        </row>
        <row r="636">
          <cell r="A636" t="str">
            <v>10.19.03</v>
          </cell>
          <cell r="B636" t="str">
            <v xml:space="preserve">      Salida Para Tomacorrientes Bipolares Simples Con PVC</v>
          </cell>
          <cell r="C636" t="str">
            <v>pto</v>
          </cell>
          <cell r="D636">
            <v>4</v>
          </cell>
          <cell r="E636">
            <v>63.29</v>
          </cell>
          <cell r="F636">
            <v>253.16</v>
          </cell>
          <cell r="H636">
            <v>0</v>
          </cell>
          <cell r="I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4</v>
          </cell>
          <cell r="Q636">
            <v>253.16</v>
          </cell>
          <cell r="R636">
            <v>1</v>
          </cell>
        </row>
        <row r="637">
          <cell r="A637" t="str">
            <v>10.20</v>
          </cell>
          <cell r="B637" t="str">
            <v xml:space="preserve">   ARTEFACTOS DE ILUMINACION</v>
          </cell>
          <cell r="F637">
            <v>640.24</v>
          </cell>
          <cell r="H637">
            <v>0</v>
          </cell>
          <cell r="I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640.24</v>
          </cell>
          <cell r="R637">
            <v>1</v>
          </cell>
        </row>
        <row r="638">
          <cell r="A638" t="str">
            <v>10.20.01</v>
          </cell>
          <cell r="B638" t="str">
            <v xml:space="preserve">      Lampara Tipo Regilla Blanca con 03 Flourescentes</v>
          </cell>
          <cell r="C638" t="str">
            <v>u</v>
          </cell>
          <cell r="D638">
            <v>4</v>
          </cell>
          <cell r="E638">
            <v>160.06</v>
          </cell>
          <cell r="F638">
            <v>640.24</v>
          </cell>
          <cell r="H638">
            <v>0</v>
          </cell>
          <cell r="I638">
            <v>0</v>
          </cell>
          <cell r="K638">
            <v>0</v>
          </cell>
          <cell r="L638">
            <v>0</v>
          </cell>
          <cell r="M638">
            <v>0</v>
          </cell>
          <cell r="N638">
            <v>0</v>
          </cell>
          <cell r="O638">
            <v>0</v>
          </cell>
          <cell r="P638">
            <v>4</v>
          </cell>
          <cell r="Q638">
            <v>640.24</v>
          </cell>
          <cell r="R638">
            <v>1</v>
          </cell>
        </row>
        <row r="639">
          <cell r="A639" t="str">
            <v>11</v>
          </cell>
          <cell r="B639" t="str">
            <v>VESTUARIO</v>
          </cell>
          <cell r="F639">
            <v>95088.43</v>
          </cell>
          <cell r="H639">
            <v>0</v>
          </cell>
          <cell r="I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95088.43</v>
          </cell>
          <cell r="R639">
            <v>1</v>
          </cell>
        </row>
        <row r="640">
          <cell r="A640" t="str">
            <v>11.01</v>
          </cell>
          <cell r="B640" t="str">
            <v xml:space="preserve">   OBRAS DE CONCRETO SIMPLE</v>
          </cell>
          <cell r="F640">
            <v>1437.47</v>
          </cell>
          <cell r="H640">
            <v>0</v>
          </cell>
          <cell r="I640">
            <v>0</v>
          </cell>
          <cell r="K640">
            <v>0</v>
          </cell>
          <cell r="L640">
            <v>0</v>
          </cell>
          <cell r="M640">
            <v>0</v>
          </cell>
          <cell r="N640">
            <v>0</v>
          </cell>
          <cell r="O640">
            <v>0</v>
          </cell>
          <cell r="P640">
            <v>0</v>
          </cell>
          <cell r="Q640">
            <v>1437.47</v>
          </cell>
          <cell r="R640">
            <v>1</v>
          </cell>
        </row>
        <row r="641">
          <cell r="A641" t="str">
            <v>11.01.01</v>
          </cell>
          <cell r="B641" t="str">
            <v xml:space="preserve">      Concreto Para Falso Piso e=4", Mezcla 1:8 C:H</v>
          </cell>
          <cell r="C641" t="str">
            <v>m2</v>
          </cell>
          <cell r="D641">
            <v>61.96</v>
          </cell>
          <cell r="E641">
            <v>23.2</v>
          </cell>
          <cell r="F641">
            <v>1437.47</v>
          </cell>
          <cell r="H641">
            <v>0</v>
          </cell>
          <cell r="I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61.96</v>
          </cell>
          <cell r="Q641">
            <v>1437.47</v>
          </cell>
          <cell r="R641">
            <v>1</v>
          </cell>
        </row>
        <row r="642">
          <cell r="A642" t="str">
            <v>11.02</v>
          </cell>
          <cell r="B642" t="str">
            <v xml:space="preserve">   OBRAS DE CONCRETO ARMADO</v>
          </cell>
          <cell r="F642">
            <v>3883.5300000000007</v>
          </cell>
          <cell r="H642">
            <v>0</v>
          </cell>
          <cell r="I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3883.5300000000007</v>
          </cell>
          <cell r="R642">
            <v>1</v>
          </cell>
        </row>
        <row r="643">
          <cell r="A643" t="str">
            <v>11.02.01</v>
          </cell>
          <cell r="B643" t="str">
            <v xml:space="preserve">      VIGAS</v>
          </cell>
          <cell r="F643">
            <v>3883.5300000000007</v>
          </cell>
          <cell r="H643">
            <v>0</v>
          </cell>
          <cell r="I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3883.5300000000007</v>
          </cell>
          <cell r="R643">
            <v>1</v>
          </cell>
        </row>
        <row r="644">
          <cell r="A644" t="str">
            <v>11.02.01.01</v>
          </cell>
          <cell r="B644" t="str">
            <v xml:space="preserve">         Habilitacion de Encofrado Para Vigas Tipicas</v>
          </cell>
          <cell r="C644" t="str">
            <v>m2</v>
          </cell>
          <cell r="D644">
            <v>26.63</v>
          </cell>
          <cell r="E644">
            <v>31.13</v>
          </cell>
          <cell r="F644">
            <v>828.99</v>
          </cell>
          <cell r="H644">
            <v>0</v>
          </cell>
          <cell r="I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26.63</v>
          </cell>
          <cell r="Q644">
            <v>828.99</v>
          </cell>
          <cell r="R644">
            <v>1</v>
          </cell>
        </row>
        <row r="645">
          <cell r="A645" t="str">
            <v>11.02.01.02</v>
          </cell>
          <cell r="B645" t="str">
            <v xml:space="preserve">         Habilitacion Acero fy=4200 kg/cm2 Grado 60</v>
          </cell>
          <cell r="C645" t="str">
            <v>kg</v>
          </cell>
          <cell r="D645">
            <v>312.98</v>
          </cell>
          <cell r="E645">
            <v>5.07</v>
          </cell>
          <cell r="F645">
            <v>1586.81</v>
          </cell>
          <cell r="H645">
            <v>0</v>
          </cell>
          <cell r="I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312.98</v>
          </cell>
          <cell r="Q645">
            <v>1586.81</v>
          </cell>
          <cell r="R645">
            <v>1</v>
          </cell>
        </row>
        <row r="646">
          <cell r="A646" t="str">
            <v>11.02.01.03</v>
          </cell>
          <cell r="B646" t="str">
            <v xml:space="preserve">         Colocacion de Armadura de Acero fy=4200 kg/cm2 Grado 60</v>
          </cell>
          <cell r="C646" t="str">
            <v>kg</v>
          </cell>
          <cell r="D646">
            <v>312.98</v>
          </cell>
          <cell r="E646">
            <v>0.89</v>
          </cell>
          <cell r="F646">
            <v>278.55</v>
          </cell>
          <cell r="H646">
            <v>0</v>
          </cell>
          <cell r="I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  <cell r="O646">
            <v>0</v>
          </cell>
          <cell r="P646">
            <v>312.98</v>
          </cell>
          <cell r="Q646">
            <v>278.55</v>
          </cell>
          <cell r="R646">
            <v>1</v>
          </cell>
        </row>
        <row r="647">
          <cell r="A647" t="str">
            <v>11.02.01.04</v>
          </cell>
          <cell r="B647" t="str">
            <v xml:space="preserve">         Encofrado de Vigas Tipicas</v>
          </cell>
          <cell r="C647" t="str">
            <v>m2</v>
          </cell>
          <cell r="D647">
            <v>26.63</v>
          </cell>
          <cell r="E647">
            <v>16.96</v>
          </cell>
          <cell r="F647">
            <v>451.64</v>
          </cell>
          <cell r="H647">
            <v>0</v>
          </cell>
          <cell r="I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26.63</v>
          </cell>
          <cell r="Q647">
            <v>451.64</v>
          </cell>
          <cell r="R647">
            <v>1</v>
          </cell>
        </row>
        <row r="648">
          <cell r="A648" t="str">
            <v>11.02.01.05</v>
          </cell>
          <cell r="B648" t="str">
            <v xml:space="preserve">         Concreto en Vigas f'c=175 kg/cm2</v>
          </cell>
          <cell r="C648" t="str">
            <v>m3</v>
          </cell>
          <cell r="D648">
            <v>1.82</v>
          </cell>
          <cell r="E648">
            <v>331.06</v>
          </cell>
          <cell r="F648">
            <v>602.53</v>
          </cell>
          <cell r="H648">
            <v>0</v>
          </cell>
          <cell r="I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1.82</v>
          </cell>
          <cell r="Q648">
            <v>602.53</v>
          </cell>
          <cell r="R648">
            <v>1</v>
          </cell>
        </row>
        <row r="649">
          <cell r="A649" t="str">
            <v>11.02.01.06</v>
          </cell>
          <cell r="B649" t="str">
            <v xml:space="preserve">         Desencofrado de Vigas Tipicas</v>
          </cell>
          <cell r="C649" t="str">
            <v>m2</v>
          </cell>
          <cell r="D649">
            <v>26.63</v>
          </cell>
          <cell r="E649">
            <v>5.07</v>
          </cell>
          <cell r="F649">
            <v>135.01</v>
          </cell>
          <cell r="H649">
            <v>0</v>
          </cell>
          <cell r="I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26.63</v>
          </cell>
          <cell r="Q649">
            <v>135.01</v>
          </cell>
          <cell r="R649">
            <v>1</v>
          </cell>
        </row>
        <row r="650">
          <cell r="A650" t="str">
            <v>11.03</v>
          </cell>
          <cell r="B650" t="str">
            <v xml:space="preserve">   ALBAÑILERIA</v>
          </cell>
          <cell r="F650">
            <v>1897.48</v>
          </cell>
          <cell r="H650">
            <v>0</v>
          </cell>
          <cell r="I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1897.48</v>
          </cell>
          <cell r="R650">
            <v>1</v>
          </cell>
        </row>
        <row r="651">
          <cell r="A651" t="str">
            <v>11.03.01</v>
          </cell>
          <cell r="B651" t="str">
            <v xml:space="preserve">      Muro de Soga Ladrillo KING-KONG 9X14X24; 1.5 cm., Mezcla 1:5</v>
          </cell>
          <cell r="C651" t="str">
            <v>m2</v>
          </cell>
          <cell r="D651">
            <v>25.76</v>
          </cell>
          <cell r="E651">
            <v>73.66</v>
          </cell>
          <cell r="F651">
            <v>1897.48</v>
          </cell>
          <cell r="H651">
            <v>0</v>
          </cell>
          <cell r="I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25.76</v>
          </cell>
          <cell r="Q651">
            <v>1897.48</v>
          </cell>
          <cell r="R651">
            <v>1</v>
          </cell>
        </row>
        <row r="652">
          <cell r="A652" t="str">
            <v>11.04</v>
          </cell>
          <cell r="B652" t="str">
            <v xml:space="preserve">   COBERTURAS</v>
          </cell>
          <cell r="F652">
            <v>11676.130000000001</v>
          </cell>
          <cell r="H652">
            <v>0</v>
          </cell>
          <cell r="I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11676.130000000001</v>
          </cell>
          <cell r="R652">
            <v>1</v>
          </cell>
        </row>
        <row r="653">
          <cell r="A653" t="str">
            <v>11.04.01</v>
          </cell>
          <cell r="B653" t="str">
            <v xml:space="preserve">      Cobertura C/Teja Andina</v>
          </cell>
          <cell r="C653" t="str">
            <v>m2</v>
          </cell>
          <cell r="D653">
            <v>76.56</v>
          </cell>
          <cell r="E653">
            <v>54.73</v>
          </cell>
          <cell r="F653">
            <v>4190.13</v>
          </cell>
          <cell r="H653">
            <v>0</v>
          </cell>
          <cell r="I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76.56</v>
          </cell>
          <cell r="Q653">
            <v>4190.13</v>
          </cell>
          <cell r="R653">
            <v>1</v>
          </cell>
        </row>
        <row r="654">
          <cell r="A654" t="str">
            <v>11.04.02</v>
          </cell>
          <cell r="B654" t="str">
            <v xml:space="preserve">      Correas de Madera 3"X2"</v>
          </cell>
          <cell r="C654" t="str">
            <v>m</v>
          </cell>
          <cell r="D654">
            <v>79.75</v>
          </cell>
          <cell r="E654">
            <v>10.01</v>
          </cell>
          <cell r="F654">
            <v>798.3</v>
          </cell>
          <cell r="H654">
            <v>0</v>
          </cell>
          <cell r="I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0</v>
          </cell>
          <cell r="P654">
            <v>79.75</v>
          </cell>
          <cell r="Q654">
            <v>798.3</v>
          </cell>
          <cell r="R654">
            <v>1</v>
          </cell>
        </row>
        <row r="655">
          <cell r="A655" t="str">
            <v>11.04.03</v>
          </cell>
          <cell r="B655" t="str">
            <v xml:space="preserve">      Tigerales de Madera con Cartelas Metalicas L=4.80 m.</v>
          </cell>
          <cell r="C655" t="str">
            <v>u</v>
          </cell>
          <cell r="D655">
            <v>10</v>
          </cell>
          <cell r="E655">
            <v>668.77</v>
          </cell>
          <cell r="F655">
            <v>6687.7</v>
          </cell>
          <cell r="H655">
            <v>0</v>
          </cell>
          <cell r="I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0</v>
          </cell>
          <cell r="P655">
            <v>10</v>
          </cell>
          <cell r="Q655">
            <v>6687.7</v>
          </cell>
          <cell r="R655">
            <v>1</v>
          </cell>
        </row>
        <row r="656">
          <cell r="A656" t="str">
            <v>11.05</v>
          </cell>
          <cell r="B656" t="str">
            <v xml:space="preserve">   REVOQUES ENLUCIDOS Y MOLDURAS</v>
          </cell>
          <cell r="F656">
            <v>16560.72</v>
          </cell>
          <cell r="H656">
            <v>0</v>
          </cell>
          <cell r="I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16560.72</v>
          </cell>
          <cell r="R656">
            <v>1</v>
          </cell>
        </row>
        <row r="657">
          <cell r="A657" t="str">
            <v>11.05.01</v>
          </cell>
          <cell r="B657" t="str">
            <v xml:space="preserve">      TARRAJEO EN INTERIORES</v>
          </cell>
          <cell r="F657">
            <v>5402.66</v>
          </cell>
          <cell r="H657">
            <v>0</v>
          </cell>
          <cell r="I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  <cell r="O657">
            <v>0</v>
          </cell>
          <cell r="P657">
            <v>0</v>
          </cell>
          <cell r="Q657">
            <v>5402.66</v>
          </cell>
          <cell r="R657">
            <v>1</v>
          </cell>
        </row>
        <row r="658">
          <cell r="A658" t="str">
            <v>11.05.01.01</v>
          </cell>
          <cell r="B658" t="str">
            <v xml:space="preserve">         Puñeteo Previo Para Tarrajeo en Interiores, Espesor 1.5 cm., Mezcla 1:5</v>
          </cell>
          <cell r="C658" t="str">
            <v>m2</v>
          </cell>
          <cell r="D658">
            <v>329.23</v>
          </cell>
          <cell r="E658">
            <v>4.67</v>
          </cell>
          <cell r="F658">
            <v>1537.5</v>
          </cell>
          <cell r="H658">
            <v>0</v>
          </cell>
          <cell r="I658">
            <v>0</v>
          </cell>
          <cell r="K658">
            <v>0</v>
          </cell>
          <cell r="L658">
            <v>0</v>
          </cell>
          <cell r="M658">
            <v>0</v>
          </cell>
          <cell r="N658">
            <v>0</v>
          </cell>
          <cell r="O658">
            <v>0</v>
          </cell>
          <cell r="P658">
            <v>329.23</v>
          </cell>
          <cell r="Q658">
            <v>1537.5</v>
          </cell>
          <cell r="R658">
            <v>1</v>
          </cell>
        </row>
        <row r="659">
          <cell r="A659" t="str">
            <v>11.05.01.02</v>
          </cell>
          <cell r="B659" t="str">
            <v xml:space="preserve">         Tarrajeo en Interiores, Espesor 1.5 cm., Mezcla 1:5</v>
          </cell>
          <cell r="C659" t="str">
            <v>m2</v>
          </cell>
          <cell r="D659">
            <v>329.23</v>
          </cell>
          <cell r="E659">
            <v>11.74</v>
          </cell>
          <cell r="F659">
            <v>3865.16</v>
          </cell>
          <cell r="H659">
            <v>0</v>
          </cell>
          <cell r="I659">
            <v>0</v>
          </cell>
          <cell r="K659">
            <v>0</v>
          </cell>
          <cell r="L659">
            <v>0</v>
          </cell>
          <cell r="M659">
            <v>0</v>
          </cell>
          <cell r="N659">
            <v>0</v>
          </cell>
          <cell r="O659">
            <v>0</v>
          </cell>
          <cell r="P659">
            <v>329.23</v>
          </cell>
          <cell r="Q659">
            <v>3865.16</v>
          </cell>
          <cell r="R659">
            <v>1</v>
          </cell>
        </row>
        <row r="660">
          <cell r="A660" t="str">
            <v>11.05.02</v>
          </cell>
          <cell r="B660" t="str">
            <v xml:space="preserve">      TARRAJEO EN EXTERIORES</v>
          </cell>
          <cell r="F660">
            <v>4191.07</v>
          </cell>
          <cell r="H660">
            <v>0</v>
          </cell>
          <cell r="I660">
            <v>0</v>
          </cell>
          <cell r="K660">
            <v>0</v>
          </cell>
          <cell r="L660">
            <v>0</v>
          </cell>
          <cell r="M660">
            <v>0</v>
          </cell>
          <cell r="N660">
            <v>0</v>
          </cell>
          <cell r="O660">
            <v>0</v>
          </cell>
          <cell r="P660">
            <v>0</v>
          </cell>
          <cell r="Q660">
            <v>4191.07</v>
          </cell>
          <cell r="R660">
            <v>1</v>
          </cell>
        </row>
        <row r="661">
          <cell r="A661" t="str">
            <v>11.05.02.01</v>
          </cell>
          <cell r="B661" t="str">
            <v xml:space="preserve">         Armado de Andamio Para Tarrajeo en Exteriores </v>
          </cell>
          <cell r="C661" t="str">
            <v>m2</v>
          </cell>
          <cell r="D661">
            <v>130.93</v>
          </cell>
          <cell r="E661">
            <v>7.3</v>
          </cell>
          <cell r="F661">
            <v>955.79</v>
          </cell>
          <cell r="H661">
            <v>0</v>
          </cell>
          <cell r="I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130.93</v>
          </cell>
          <cell r="Q661">
            <v>955.79</v>
          </cell>
          <cell r="R661">
            <v>1</v>
          </cell>
        </row>
        <row r="662">
          <cell r="A662" t="str">
            <v>11.05.02.02</v>
          </cell>
          <cell r="B662" t="str">
            <v xml:space="preserve">         Puñeteo Previo Para Tarrajeo en Exteriores, Espesor 1.5 cm., Mezcla 1:5 </v>
          </cell>
          <cell r="C662" t="str">
            <v>m2</v>
          </cell>
          <cell r="D662">
            <v>130.93</v>
          </cell>
          <cell r="E662">
            <v>6.94</v>
          </cell>
          <cell r="F662">
            <v>908.65</v>
          </cell>
          <cell r="H662">
            <v>0</v>
          </cell>
          <cell r="I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  <cell r="P662">
            <v>130.93</v>
          </cell>
          <cell r="Q662">
            <v>908.65</v>
          </cell>
          <cell r="R662">
            <v>1</v>
          </cell>
        </row>
        <row r="663">
          <cell r="A663" t="str">
            <v>11.05.02.03</v>
          </cell>
          <cell r="B663" t="str">
            <v xml:space="preserve">         Tarrajeo en Exteriores, Espesor 1.5 cm., Mezcla 1:5 </v>
          </cell>
          <cell r="C663" t="str">
            <v>m2</v>
          </cell>
          <cell r="D663">
            <v>130.93</v>
          </cell>
          <cell r="E663">
            <v>16.62</v>
          </cell>
          <cell r="F663">
            <v>2176.06</v>
          </cell>
          <cell r="H663">
            <v>0</v>
          </cell>
          <cell r="I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130.93</v>
          </cell>
          <cell r="Q663">
            <v>2176.06</v>
          </cell>
          <cell r="R663">
            <v>1</v>
          </cell>
        </row>
        <row r="664">
          <cell r="A664" t="str">
            <v>11.05.02.04</v>
          </cell>
          <cell r="B664" t="str">
            <v xml:space="preserve">         Desarmado de Andamio Para Tarrajeo en Exteriores </v>
          </cell>
          <cell r="C664" t="str">
            <v>m2</v>
          </cell>
          <cell r="D664">
            <v>130.93</v>
          </cell>
          <cell r="E664">
            <v>1.1499999999999999</v>
          </cell>
          <cell r="F664">
            <v>150.57</v>
          </cell>
          <cell r="H664">
            <v>0</v>
          </cell>
          <cell r="I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130.93</v>
          </cell>
          <cell r="Q664">
            <v>150.57</v>
          </cell>
          <cell r="R664">
            <v>1</v>
          </cell>
        </row>
        <row r="665">
          <cell r="A665" t="str">
            <v>11.05.03</v>
          </cell>
          <cell r="B665" t="str">
            <v xml:space="preserve">      TARRAJEO DE COLUMNAS</v>
          </cell>
          <cell r="F665">
            <v>643.14</v>
          </cell>
          <cell r="H665">
            <v>0</v>
          </cell>
          <cell r="I665">
            <v>0</v>
          </cell>
          <cell r="K665">
            <v>0</v>
          </cell>
          <cell r="L665">
            <v>0</v>
          </cell>
          <cell r="M665">
            <v>0</v>
          </cell>
          <cell r="N665">
            <v>0</v>
          </cell>
          <cell r="O665">
            <v>0</v>
          </cell>
          <cell r="P665">
            <v>0</v>
          </cell>
          <cell r="Q665">
            <v>643.14</v>
          </cell>
          <cell r="R665">
            <v>1</v>
          </cell>
        </row>
        <row r="666">
          <cell r="A666" t="str">
            <v>11.05.03.01</v>
          </cell>
          <cell r="B666" t="str">
            <v xml:space="preserve">         Tarrajeo de Superficie de Columnas; Espesor 1.5 cm., Mezcla 1:5 (C:A)</v>
          </cell>
          <cell r="C666" t="str">
            <v>m2</v>
          </cell>
          <cell r="D666">
            <v>16.559999999999999</v>
          </cell>
          <cell r="E666">
            <v>20.07</v>
          </cell>
          <cell r="F666">
            <v>332.36</v>
          </cell>
          <cell r="H666">
            <v>0</v>
          </cell>
          <cell r="I666">
            <v>0</v>
          </cell>
          <cell r="K666">
            <v>0</v>
          </cell>
          <cell r="L666">
            <v>0</v>
          </cell>
          <cell r="M666">
            <v>0</v>
          </cell>
          <cell r="N666">
            <v>0</v>
          </cell>
          <cell r="O666">
            <v>0</v>
          </cell>
          <cell r="P666">
            <v>16.559999999999999</v>
          </cell>
          <cell r="Q666">
            <v>332.36</v>
          </cell>
          <cell r="R666">
            <v>1</v>
          </cell>
        </row>
        <row r="667">
          <cell r="A667" t="str">
            <v>11.05.03.02</v>
          </cell>
          <cell r="B667" t="str">
            <v xml:space="preserve">         Tarrajeo de Aristas de Columnas</v>
          </cell>
          <cell r="C667" t="str">
            <v>m</v>
          </cell>
          <cell r="D667">
            <v>55.2</v>
          </cell>
          <cell r="E667">
            <v>5.63</v>
          </cell>
          <cell r="F667">
            <v>310.77999999999997</v>
          </cell>
          <cell r="H667">
            <v>0</v>
          </cell>
          <cell r="I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55.2</v>
          </cell>
          <cell r="Q667">
            <v>310.77999999999997</v>
          </cell>
          <cell r="R667">
            <v>1</v>
          </cell>
        </row>
        <row r="668">
          <cell r="A668" t="str">
            <v>11.05.04</v>
          </cell>
          <cell r="B668" t="str">
            <v xml:space="preserve">      VESTIDURA DE DERRAMES</v>
          </cell>
          <cell r="F668">
            <v>597.69000000000005</v>
          </cell>
          <cell r="H668">
            <v>0</v>
          </cell>
          <cell r="I668">
            <v>0</v>
          </cell>
          <cell r="K668">
            <v>0</v>
          </cell>
          <cell r="L668">
            <v>0</v>
          </cell>
          <cell r="M668">
            <v>0</v>
          </cell>
          <cell r="N668">
            <v>0</v>
          </cell>
          <cell r="O668">
            <v>0</v>
          </cell>
          <cell r="P668">
            <v>0</v>
          </cell>
          <cell r="Q668">
            <v>597.69000000000005</v>
          </cell>
          <cell r="R668">
            <v>1</v>
          </cell>
        </row>
        <row r="669">
          <cell r="A669" t="str">
            <v>11.05.04.01</v>
          </cell>
          <cell r="B669" t="str">
            <v xml:space="preserve">         Vestidura de Derrames A=0.10 m.; Espesor 1.5 cm., Mezcla 1:5 (C:A)</v>
          </cell>
          <cell r="C669" t="str">
            <v>m</v>
          </cell>
          <cell r="D669">
            <v>87</v>
          </cell>
          <cell r="E669">
            <v>6.87</v>
          </cell>
          <cell r="F669">
            <v>597.69000000000005</v>
          </cell>
          <cell r="H669">
            <v>0</v>
          </cell>
          <cell r="I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87</v>
          </cell>
          <cell r="Q669">
            <v>597.69000000000005</v>
          </cell>
          <cell r="R669">
            <v>1</v>
          </cell>
        </row>
        <row r="670">
          <cell r="A670" t="str">
            <v>11.05.05</v>
          </cell>
          <cell r="B670" t="str">
            <v xml:space="preserve">      BRUÑAS</v>
          </cell>
          <cell r="F670">
            <v>678</v>
          </cell>
          <cell r="H670">
            <v>0</v>
          </cell>
          <cell r="I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678</v>
          </cell>
          <cell r="R670">
            <v>1</v>
          </cell>
        </row>
        <row r="671">
          <cell r="A671" t="str">
            <v>11.05.05.01</v>
          </cell>
          <cell r="B671" t="str">
            <v xml:space="preserve">         Bruña de 1.00 cm.</v>
          </cell>
          <cell r="C671" t="str">
            <v>m</v>
          </cell>
          <cell r="D671">
            <v>150</v>
          </cell>
          <cell r="E671">
            <v>4.5199999999999996</v>
          </cell>
          <cell r="F671">
            <v>678</v>
          </cell>
          <cell r="H671">
            <v>0</v>
          </cell>
          <cell r="I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0</v>
          </cell>
          <cell r="P671">
            <v>150</v>
          </cell>
          <cell r="Q671">
            <v>678</v>
          </cell>
          <cell r="R671">
            <v>1</v>
          </cell>
        </row>
        <row r="672">
          <cell r="A672" t="str">
            <v>11.05.06</v>
          </cell>
          <cell r="B672" t="str">
            <v xml:space="preserve">      MOLDURAS</v>
          </cell>
          <cell r="F672">
            <v>5048.16</v>
          </cell>
          <cell r="H672">
            <v>0</v>
          </cell>
          <cell r="I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5048.16</v>
          </cell>
          <cell r="R672">
            <v>1</v>
          </cell>
        </row>
        <row r="673">
          <cell r="A673" t="str">
            <v>11.05.06.01</v>
          </cell>
          <cell r="B673" t="str">
            <v xml:space="preserve">         Enchapado con Piedra Laja</v>
          </cell>
          <cell r="C673" t="str">
            <v>m2</v>
          </cell>
          <cell r="D673">
            <v>35.799999999999997</v>
          </cell>
          <cell r="E673">
            <v>141.01</v>
          </cell>
          <cell r="F673">
            <v>5048.16</v>
          </cell>
          <cell r="H673">
            <v>0</v>
          </cell>
          <cell r="I673">
            <v>0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  <cell r="O673">
            <v>0</v>
          </cell>
          <cell r="P673">
            <v>35.799999999999997</v>
          </cell>
          <cell r="Q673">
            <v>5048.16</v>
          </cell>
          <cell r="R673">
            <v>1</v>
          </cell>
        </row>
        <row r="674">
          <cell r="A674" t="str">
            <v>11.06</v>
          </cell>
          <cell r="B674" t="str">
            <v xml:space="preserve">   CIELORRASOS</v>
          </cell>
          <cell r="F674">
            <v>6572.52</v>
          </cell>
          <cell r="H674">
            <v>0</v>
          </cell>
          <cell r="I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>
            <v>6572.52</v>
          </cell>
          <cell r="R674">
            <v>1</v>
          </cell>
        </row>
        <row r="675">
          <cell r="A675" t="str">
            <v>11.06.01</v>
          </cell>
          <cell r="B675" t="str">
            <v xml:space="preserve">      CIELORRASO DE CONCRETO</v>
          </cell>
          <cell r="F675">
            <v>3030.2</v>
          </cell>
          <cell r="H675">
            <v>0</v>
          </cell>
          <cell r="I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3030.2</v>
          </cell>
          <cell r="R675">
            <v>1</v>
          </cell>
        </row>
        <row r="676">
          <cell r="A676" t="str">
            <v>11.06.01.01</v>
          </cell>
          <cell r="B676" t="str">
            <v xml:space="preserve">         Puñeteo y Cintas en Cielorraso, Espesor 1.5 cm. Mezcla 1:5 (C:A)</v>
          </cell>
          <cell r="C676" t="str">
            <v>m2</v>
          </cell>
          <cell r="D676">
            <v>66.510000000000005</v>
          </cell>
          <cell r="E676">
            <v>8.92</v>
          </cell>
          <cell r="F676">
            <v>593.27</v>
          </cell>
          <cell r="H676">
            <v>0</v>
          </cell>
          <cell r="I676">
            <v>0</v>
          </cell>
          <cell r="K676">
            <v>0</v>
          </cell>
          <cell r="L676">
            <v>0</v>
          </cell>
          <cell r="M676">
            <v>0</v>
          </cell>
          <cell r="N676">
            <v>0</v>
          </cell>
          <cell r="O676">
            <v>0</v>
          </cell>
          <cell r="P676">
            <v>66.510000000000005</v>
          </cell>
          <cell r="Q676">
            <v>593.27</v>
          </cell>
          <cell r="R676">
            <v>1</v>
          </cell>
        </row>
        <row r="677">
          <cell r="A677" t="str">
            <v>11.06.01.02</v>
          </cell>
          <cell r="B677" t="str">
            <v xml:space="preserve">         Cielorraso con Mezcla sin Cintas, Espesor 1.5 cm. Mezcla 1:4 (C:A)</v>
          </cell>
          <cell r="C677" t="str">
            <v>m2</v>
          </cell>
          <cell r="D677">
            <v>66.510000000000005</v>
          </cell>
          <cell r="E677">
            <v>36.64</v>
          </cell>
          <cell r="F677">
            <v>2436.9299999999998</v>
          </cell>
          <cell r="H677">
            <v>0</v>
          </cell>
          <cell r="I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66.510000000000005</v>
          </cell>
          <cell r="Q677">
            <v>2436.9299999999998</v>
          </cell>
          <cell r="R677">
            <v>1</v>
          </cell>
        </row>
        <row r="678">
          <cell r="A678" t="str">
            <v>11.06.02</v>
          </cell>
          <cell r="B678" t="str">
            <v xml:space="preserve">      CIELORRASO CON SUPERBOARD</v>
          </cell>
          <cell r="F678">
            <v>3542.32</v>
          </cell>
          <cell r="H678">
            <v>0</v>
          </cell>
          <cell r="I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3542.32</v>
          </cell>
          <cell r="R678">
            <v>1</v>
          </cell>
        </row>
        <row r="679">
          <cell r="A679" t="str">
            <v>11.06.02.01</v>
          </cell>
          <cell r="B679" t="str">
            <v xml:space="preserve">         Cielorraso de Plancha Superboard de 4mm. </v>
          </cell>
          <cell r="C679" t="str">
            <v>m2</v>
          </cell>
          <cell r="D679">
            <v>66.510000000000005</v>
          </cell>
          <cell r="E679">
            <v>53.26</v>
          </cell>
          <cell r="F679">
            <v>3542.32</v>
          </cell>
          <cell r="H679">
            <v>0</v>
          </cell>
          <cell r="I679">
            <v>0</v>
          </cell>
          <cell r="K679">
            <v>0</v>
          </cell>
          <cell r="L679">
            <v>0</v>
          </cell>
          <cell r="M679">
            <v>0</v>
          </cell>
          <cell r="N679">
            <v>0</v>
          </cell>
          <cell r="O679">
            <v>0</v>
          </cell>
          <cell r="P679">
            <v>66.510000000000005</v>
          </cell>
          <cell r="Q679">
            <v>3542.32</v>
          </cell>
          <cell r="R679">
            <v>1</v>
          </cell>
        </row>
        <row r="680">
          <cell r="A680" t="str">
            <v>11.07</v>
          </cell>
          <cell r="B680" t="str">
            <v xml:space="preserve">   PISOS Y PAVIMENTOS</v>
          </cell>
          <cell r="F680">
            <v>3890.5400000000004</v>
          </cell>
          <cell r="H680">
            <v>0</v>
          </cell>
          <cell r="I680">
            <v>0</v>
          </cell>
          <cell r="K680">
            <v>0</v>
          </cell>
          <cell r="L680">
            <v>0</v>
          </cell>
          <cell r="M680">
            <v>0</v>
          </cell>
          <cell r="N680">
            <v>0</v>
          </cell>
          <cell r="O680">
            <v>0</v>
          </cell>
          <cell r="P680">
            <v>0</v>
          </cell>
          <cell r="Q680">
            <v>3890.5400000000004</v>
          </cell>
          <cell r="R680">
            <v>1</v>
          </cell>
        </row>
        <row r="681">
          <cell r="A681" t="str">
            <v>11.07.01</v>
          </cell>
          <cell r="B681" t="str">
            <v xml:space="preserve">      PISO DE CEMENTO PULIDO</v>
          </cell>
          <cell r="F681">
            <v>2405.6200000000003</v>
          </cell>
          <cell r="H681">
            <v>0</v>
          </cell>
          <cell r="I681">
            <v>0</v>
          </cell>
          <cell r="K681">
            <v>0</v>
          </cell>
          <cell r="L681">
            <v>0</v>
          </cell>
          <cell r="M681">
            <v>0</v>
          </cell>
          <cell r="N681">
            <v>0</v>
          </cell>
          <cell r="O681">
            <v>0</v>
          </cell>
          <cell r="P681">
            <v>0</v>
          </cell>
          <cell r="Q681">
            <v>2405.6200000000003</v>
          </cell>
          <cell r="R681">
            <v>1</v>
          </cell>
        </row>
        <row r="682">
          <cell r="A682" t="str">
            <v>11.07.02</v>
          </cell>
          <cell r="B682" t="str">
            <v xml:space="preserve">      Concreto en piso 2", sin Colorear, Pulido, sin Bruña, Acabado 1 cm., Mezcla 1:2; f'c=140kg/cm2</v>
          </cell>
          <cell r="C682" t="str">
            <v>m2</v>
          </cell>
          <cell r="D682">
            <v>103.29</v>
          </cell>
          <cell r="E682">
            <v>20.93</v>
          </cell>
          <cell r="F682">
            <v>2161.86</v>
          </cell>
          <cell r="H682">
            <v>0</v>
          </cell>
          <cell r="I682">
            <v>0</v>
          </cell>
          <cell r="K682">
            <v>0</v>
          </cell>
          <cell r="L682">
            <v>0</v>
          </cell>
          <cell r="M682">
            <v>0</v>
          </cell>
          <cell r="N682">
            <v>0</v>
          </cell>
          <cell r="O682">
            <v>0</v>
          </cell>
          <cell r="P682">
            <v>103.29</v>
          </cell>
          <cell r="Q682">
            <v>2161.86</v>
          </cell>
          <cell r="R682">
            <v>1</v>
          </cell>
        </row>
        <row r="683">
          <cell r="A683" t="str">
            <v>11.07.03</v>
          </cell>
          <cell r="B683" t="str">
            <v xml:space="preserve">      Reglado en piso 2", sin Colorear, Pulido, sin Bruña, Acabado 1 cm., Mezcla 1:2; f'c=140kg/cm2</v>
          </cell>
          <cell r="C683" t="str">
            <v>m2</v>
          </cell>
          <cell r="D683">
            <v>103.29</v>
          </cell>
          <cell r="E683">
            <v>2.04</v>
          </cell>
          <cell r="F683">
            <v>210.71</v>
          </cell>
          <cell r="H683">
            <v>0</v>
          </cell>
          <cell r="I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103.29</v>
          </cell>
          <cell r="Q683">
            <v>210.71</v>
          </cell>
          <cell r="R683">
            <v>1</v>
          </cell>
        </row>
        <row r="684">
          <cell r="A684" t="str">
            <v>11.07.04</v>
          </cell>
          <cell r="B684" t="str">
            <v xml:space="preserve">      Curado en piso 2", sin Colorear, Pulido, sin Bruña, Acabado 1 cm., Mezcla 1:2; f'c=140kg/cm2</v>
          </cell>
          <cell r="C684" t="str">
            <v>m2</v>
          </cell>
          <cell r="D684">
            <v>103.29</v>
          </cell>
          <cell r="E684">
            <v>0.32</v>
          </cell>
          <cell r="F684">
            <v>33.049999999999997</v>
          </cell>
          <cell r="H684">
            <v>0</v>
          </cell>
          <cell r="I684">
            <v>0</v>
          </cell>
          <cell r="K684">
            <v>0</v>
          </cell>
          <cell r="L684">
            <v>0</v>
          </cell>
          <cell r="M684">
            <v>0</v>
          </cell>
          <cell r="N684">
            <v>0</v>
          </cell>
          <cell r="O684">
            <v>0</v>
          </cell>
          <cell r="P684">
            <v>103.29</v>
          </cell>
          <cell r="Q684">
            <v>33.049999999999997</v>
          </cell>
          <cell r="R684">
            <v>1</v>
          </cell>
        </row>
        <row r="685">
          <cell r="A685" t="str">
            <v>11.07.05</v>
          </cell>
          <cell r="B685" t="str">
            <v xml:space="preserve">      PISO CERAMICO</v>
          </cell>
          <cell r="F685">
            <v>1484.92</v>
          </cell>
          <cell r="H685">
            <v>0</v>
          </cell>
          <cell r="I685">
            <v>0</v>
          </cell>
          <cell r="K685">
            <v>0</v>
          </cell>
          <cell r="L685">
            <v>0</v>
          </cell>
          <cell r="M685">
            <v>0</v>
          </cell>
          <cell r="N685">
            <v>0</v>
          </cell>
          <cell r="O685">
            <v>0</v>
          </cell>
          <cell r="P685">
            <v>0</v>
          </cell>
          <cell r="Q685">
            <v>1484.92</v>
          </cell>
          <cell r="R685">
            <v>1</v>
          </cell>
        </row>
        <row r="686">
          <cell r="A686" t="str">
            <v>11.07.05.01</v>
          </cell>
          <cell r="B686" t="str">
            <v xml:space="preserve">         Piso Ceramico Nacional, Alto Transito 30X30 cm.</v>
          </cell>
          <cell r="C686" t="str">
            <v>m2</v>
          </cell>
          <cell r="D686">
            <v>29.74</v>
          </cell>
          <cell r="E686">
            <v>49.93</v>
          </cell>
          <cell r="F686">
            <v>1484.92</v>
          </cell>
          <cell r="H686">
            <v>0</v>
          </cell>
          <cell r="I686">
            <v>0</v>
          </cell>
          <cell r="K686">
            <v>0</v>
          </cell>
          <cell r="L686">
            <v>0</v>
          </cell>
          <cell r="M686">
            <v>0</v>
          </cell>
          <cell r="N686">
            <v>0</v>
          </cell>
          <cell r="O686">
            <v>0</v>
          </cell>
          <cell r="P686">
            <v>29.74</v>
          </cell>
          <cell r="Q686">
            <v>1484.92</v>
          </cell>
          <cell r="R686">
            <v>1</v>
          </cell>
        </row>
        <row r="687">
          <cell r="A687" t="str">
            <v>11.08</v>
          </cell>
          <cell r="B687" t="str">
            <v xml:space="preserve">   CONTRAZOCALOS</v>
          </cell>
          <cell r="F687">
            <v>831.96</v>
          </cell>
          <cell r="H687">
            <v>0</v>
          </cell>
          <cell r="I687">
            <v>0</v>
          </cell>
          <cell r="K687">
            <v>0</v>
          </cell>
          <cell r="L687">
            <v>0</v>
          </cell>
          <cell r="M687">
            <v>0</v>
          </cell>
          <cell r="N687">
            <v>0</v>
          </cell>
          <cell r="O687">
            <v>0</v>
          </cell>
          <cell r="P687">
            <v>0</v>
          </cell>
          <cell r="Q687">
            <v>831.96</v>
          </cell>
          <cell r="R687">
            <v>1</v>
          </cell>
        </row>
        <row r="688">
          <cell r="A688" t="str">
            <v>11.08.01</v>
          </cell>
          <cell r="B688" t="str">
            <v xml:space="preserve">      Contrazocalo Cemento S/Colorear h=10 cm., e=2 cm., Mezcla 1:5</v>
          </cell>
          <cell r="C688" t="str">
            <v>m</v>
          </cell>
          <cell r="D688">
            <v>138.05000000000001</v>
          </cell>
          <cell r="E688">
            <v>4.93</v>
          </cell>
          <cell r="F688">
            <v>680.59</v>
          </cell>
          <cell r="H688">
            <v>0</v>
          </cell>
          <cell r="I688">
            <v>0</v>
          </cell>
          <cell r="K688">
            <v>0</v>
          </cell>
          <cell r="L688">
            <v>0</v>
          </cell>
          <cell r="M688">
            <v>0</v>
          </cell>
          <cell r="N688">
            <v>0</v>
          </cell>
          <cell r="O688">
            <v>0</v>
          </cell>
          <cell r="P688">
            <v>138.05000000000001</v>
          </cell>
          <cell r="Q688">
            <v>680.59</v>
          </cell>
          <cell r="R688">
            <v>1</v>
          </cell>
        </row>
        <row r="689">
          <cell r="A689" t="str">
            <v>11.08.02</v>
          </cell>
          <cell r="B689" t="str">
            <v xml:space="preserve">      Contrazocalo de Loseta Veneciana 10 X 20 cm., 1 cm., Mezcla 1:3</v>
          </cell>
          <cell r="C689" t="str">
            <v>m</v>
          </cell>
          <cell r="D689">
            <v>11.45</v>
          </cell>
          <cell r="E689">
            <v>13.22</v>
          </cell>
          <cell r="F689">
            <v>151.37</v>
          </cell>
          <cell r="H689">
            <v>0</v>
          </cell>
          <cell r="I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11.45</v>
          </cell>
          <cell r="Q689">
            <v>151.37</v>
          </cell>
          <cell r="R689">
            <v>1</v>
          </cell>
        </row>
        <row r="690">
          <cell r="A690" t="str">
            <v>11.09</v>
          </cell>
          <cell r="B690" t="str">
            <v xml:space="preserve">   CARPINTERIA DE MADERA</v>
          </cell>
          <cell r="F690">
            <v>11196.560000000001</v>
          </cell>
          <cell r="H690">
            <v>0</v>
          </cell>
          <cell r="I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11196.560000000001</v>
          </cell>
          <cell r="R690">
            <v>1</v>
          </cell>
        </row>
        <row r="691">
          <cell r="A691" t="str">
            <v>11.09.01</v>
          </cell>
          <cell r="B691" t="str">
            <v xml:space="preserve">      Puerta de madera apanelada e=1 1/2"</v>
          </cell>
          <cell r="C691" t="str">
            <v>m2</v>
          </cell>
          <cell r="D691">
            <v>32.25</v>
          </cell>
          <cell r="E691">
            <v>293.91000000000003</v>
          </cell>
          <cell r="F691">
            <v>9478.6</v>
          </cell>
          <cell r="H691">
            <v>0</v>
          </cell>
          <cell r="I691">
            <v>0</v>
          </cell>
          <cell r="K691">
            <v>0</v>
          </cell>
          <cell r="L691">
            <v>0</v>
          </cell>
          <cell r="M691">
            <v>0</v>
          </cell>
          <cell r="N691">
            <v>0</v>
          </cell>
          <cell r="O691">
            <v>0</v>
          </cell>
          <cell r="P691">
            <v>32.25</v>
          </cell>
          <cell r="Q691">
            <v>9478.6</v>
          </cell>
          <cell r="R691">
            <v>1</v>
          </cell>
        </row>
        <row r="692">
          <cell r="A692" t="str">
            <v>11.09.02</v>
          </cell>
          <cell r="B692" t="str">
            <v xml:space="preserve">      Marco de Madera Aguano de 1 1/2"x3"</v>
          </cell>
          <cell r="C692" t="str">
            <v>M</v>
          </cell>
          <cell r="D692">
            <v>116</v>
          </cell>
          <cell r="E692">
            <v>14.81</v>
          </cell>
          <cell r="F692">
            <v>1717.96</v>
          </cell>
          <cell r="H692">
            <v>0</v>
          </cell>
          <cell r="I692">
            <v>0</v>
          </cell>
          <cell r="K692">
            <v>0</v>
          </cell>
          <cell r="L692">
            <v>0</v>
          </cell>
          <cell r="M692">
            <v>0</v>
          </cell>
          <cell r="N692">
            <v>0</v>
          </cell>
          <cell r="O692">
            <v>0</v>
          </cell>
          <cell r="P692">
            <v>116</v>
          </cell>
          <cell r="Q692">
            <v>1717.96</v>
          </cell>
          <cell r="R692">
            <v>1</v>
          </cell>
        </row>
        <row r="693">
          <cell r="A693" t="str">
            <v>11.10</v>
          </cell>
          <cell r="B693" t="str">
            <v xml:space="preserve">   CARPINTERIA METALICA</v>
          </cell>
          <cell r="F693">
            <v>9272.64</v>
          </cell>
          <cell r="H693">
            <v>0</v>
          </cell>
          <cell r="I693">
            <v>0</v>
          </cell>
          <cell r="K693">
            <v>0</v>
          </cell>
          <cell r="L693">
            <v>0</v>
          </cell>
          <cell r="M693">
            <v>0</v>
          </cell>
          <cell r="N693">
            <v>0</v>
          </cell>
          <cell r="O693">
            <v>0</v>
          </cell>
          <cell r="P693">
            <v>0</v>
          </cell>
          <cell r="Q693">
            <v>9272.64</v>
          </cell>
          <cell r="R693">
            <v>1</v>
          </cell>
        </row>
        <row r="694">
          <cell r="A694" t="str">
            <v>11.10.01</v>
          </cell>
          <cell r="B694" t="str">
            <v xml:space="preserve">      Baranda de Tubo Fierro Galvanizado Pasamano 1 1/2" - Parante 1" X 1 m </v>
          </cell>
          <cell r="C694" t="str">
            <v>m</v>
          </cell>
          <cell r="D694">
            <v>31.9</v>
          </cell>
          <cell r="E694">
            <v>57.61</v>
          </cell>
          <cell r="F694">
            <v>1837.76</v>
          </cell>
          <cell r="H694">
            <v>0</v>
          </cell>
          <cell r="I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31.9</v>
          </cell>
          <cell r="Q694">
            <v>1837.76</v>
          </cell>
          <cell r="R694">
            <v>1</v>
          </cell>
        </row>
        <row r="695">
          <cell r="A695" t="str">
            <v>11.10.02</v>
          </cell>
          <cell r="B695" t="str">
            <v xml:space="preserve">      Escalera Metalica de Caracol</v>
          </cell>
          <cell r="C695" t="str">
            <v>pza</v>
          </cell>
          <cell r="D695">
            <v>1</v>
          </cell>
          <cell r="E695">
            <v>7434.88</v>
          </cell>
          <cell r="F695">
            <v>7434.88</v>
          </cell>
          <cell r="H695">
            <v>0</v>
          </cell>
          <cell r="I695">
            <v>0</v>
          </cell>
          <cell r="K695">
            <v>0</v>
          </cell>
          <cell r="L695">
            <v>0</v>
          </cell>
          <cell r="M695">
            <v>0</v>
          </cell>
          <cell r="N695">
            <v>0</v>
          </cell>
          <cell r="O695">
            <v>0</v>
          </cell>
          <cell r="P695">
            <v>1</v>
          </cell>
          <cell r="Q695">
            <v>7434.88</v>
          </cell>
          <cell r="R695">
            <v>1</v>
          </cell>
        </row>
        <row r="696">
          <cell r="A696" t="str">
            <v>11.11</v>
          </cell>
          <cell r="B696" t="str">
            <v xml:space="preserve">   CERRAJERIA</v>
          </cell>
          <cell r="F696">
            <v>2752.7999999999997</v>
          </cell>
          <cell r="H696">
            <v>0</v>
          </cell>
          <cell r="I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2752.7999999999997</v>
          </cell>
          <cell r="R696">
            <v>1</v>
          </cell>
        </row>
        <row r="697">
          <cell r="A697" t="str">
            <v>11.11.01</v>
          </cell>
          <cell r="B697" t="str">
            <v xml:space="preserve">      Cerradura simple Para Puerta</v>
          </cell>
          <cell r="C697" t="str">
            <v>u</v>
          </cell>
          <cell r="D697">
            <v>20</v>
          </cell>
          <cell r="E697">
            <v>67.14</v>
          </cell>
          <cell r="F697">
            <v>1342.8</v>
          </cell>
          <cell r="H697">
            <v>0</v>
          </cell>
          <cell r="I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20</v>
          </cell>
          <cell r="Q697">
            <v>1342.8</v>
          </cell>
          <cell r="R697">
            <v>1</v>
          </cell>
        </row>
        <row r="698">
          <cell r="A698" t="str">
            <v>11.11.02</v>
          </cell>
          <cell r="B698" t="str">
            <v xml:space="preserve">      Bisagra Capuchina de 3 1/2" X 3 1/2" Aluminizado</v>
          </cell>
          <cell r="C698" t="str">
            <v>pza</v>
          </cell>
          <cell r="D698">
            <v>60</v>
          </cell>
          <cell r="E698">
            <v>21.43</v>
          </cell>
          <cell r="F698">
            <v>1285.8</v>
          </cell>
          <cell r="H698">
            <v>0</v>
          </cell>
          <cell r="I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60</v>
          </cell>
          <cell r="Q698">
            <v>1285.8</v>
          </cell>
          <cell r="R698">
            <v>1</v>
          </cell>
        </row>
        <row r="699">
          <cell r="A699" t="str">
            <v>11.11.03</v>
          </cell>
          <cell r="B699" t="str">
            <v xml:space="preserve">      Manija de Bronce Para Puertas</v>
          </cell>
          <cell r="C699" t="str">
            <v>u</v>
          </cell>
          <cell r="D699">
            <v>20</v>
          </cell>
          <cell r="E699">
            <v>6.21</v>
          </cell>
          <cell r="F699">
            <v>124.2</v>
          </cell>
          <cell r="H699">
            <v>0</v>
          </cell>
          <cell r="I699">
            <v>0</v>
          </cell>
          <cell r="K699">
            <v>0</v>
          </cell>
          <cell r="L699">
            <v>0</v>
          </cell>
          <cell r="M699">
            <v>0</v>
          </cell>
          <cell r="N699">
            <v>0</v>
          </cell>
          <cell r="O699">
            <v>0</v>
          </cell>
          <cell r="P699">
            <v>20</v>
          </cell>
          <cell r="Q699">
            <v>124.2</v>
          </cell>
          <cell r="R699">
            <v>1</v>
          </cell>
        </row>
        <row r="700">
          <cell r="A700" t="str">
            <v>11.12</v>
          </cell>
          <cell r="B700" t="str">
            <v xml:space="preserve">   VIDRIOS, CRISTALES Y SIMILARES</v>
          </cell>
          <cell r="F700">
            <v>341.97</v>
          </cell>
          <cell r="H700">
            <v>0</v>
          </cell>
          <cell r="I700">
            <v>0</v>
          </cell>
          <cell r="K700">
            <v>0</v>
          </cell>
          <cell r="L700">
            <v>0</v>
          </cell>
          <cell r="M700">
            <v>0</v>
          </cell>
          <cell r="N700">
            <v>0</v>
          </cell>
          <cell r="O700">
            <v>0</v>
          </cell>
          <cell r="P700">
            <v>0</v>
          </cell>
          <cell r="Q700">
            <v>341.97</v>
          </cell>
          <cell r="R700">
            <v>1</v>
          </cell>
        </row>
        <row r="701">
          <cell r="A701" t="str">
            <v>11.12.01</v>
          </cell>
          <cell r="B701" t="str">
            <v xml:space="preserve">      Vidrios Catedral Semi Doble</v>
          </cell>
          <cell r="C701" t="str">
            <v>p2</v>
          </cell>
          <cell r="D701">
            <v>53.6</v>
          </cell>
          <cell r="E701">
            <v>6.38</v>
          </cell>
          <cell r="F701">
            <v>341.97</v>
          </cell>
          <cell r="H701">
            <v>0</v>
          </cell>
          <cell r="I701">
            <v>0</v>
          </cell>
          <cell r="K701">
            <v>0</v>
          </cell>
          <cell r="L701">
            <v>0</v>
          </cell>
          <cell r="M701">
            <v>0</v>
          </cell>
          <cell r="N701">
            <v>0</v>
          </cell>
          <cell r="O701">
            <v>0</v>
          </cell>
          <cell r="P701">
            <v>53.6</v>
          </cell>
          <cell r="Q701">
            <v>341.97</v>
          </cell>
          <cell r="R701">
            <v>1</v>
          </cell>
        </row>
        <row r="702">
          <cell r="A702" t="str">
            <v>11.13</v>
          </cell>
          <cell r="B702" t="str">
            <v xml:space="preserve">   PINTURA</v>
          </cell>
          <cell r="F702">
            <v>4140.29</v>
          </cell>
          <cell r="H702">
            <v>0</v>
          </cell>
          <cell r="I702">
            <v>0</v>
          </cell>
          <cell r="K702">
            <v>0</v>
          </cell>
          <cell r="L702">
            <v>0</v>
          </cell>
          <cell r="M702">
            <v>0</v>
          </cell>
          <cell r="N702">
            <v>0</v>
          </cell>
          <cell r="O702">
            <v>0</v>
          </cell>
          <cell r="P702">
            <v>0</v>
          </cell>
          <cell r="Q702">
            <v>4140.29</v>
          </cell>
          <cell r="R702">
            <v>1</v>
          </cell>
        </row>
        <row r="703">
          <cell r="A703" t="str">
            <v>11.13.01</v>
          </cell>
          <cell r="B703" t="str">
            <v xml:space="preserve">      PINTURA EN CIELORRASOS</v>
          </cell>
          <cell r="F703">
            <v>458.61</v>
          </cell>
          <cell r="H703">
            <v>0</v>
          </cell>
          <cell r="I703">
            <v>0</v>
          </cell>
          <cell r="K703">
            <v>0</v>
          </cell>
          <cell r="L703">
            <v>0</v>
          </cell>
          <cell r="M703">
            <v>0</v>
          </cell>
          <cell r="N703">
            <v>0</v>
          </cell>
          <cell r="O703">
            <v>0</v>
          </cell>
          <cell r="P703">
            <v>0</v>
          </cell>
          <cell r="Q703">
            <v>458.61</v>
          </cell>
          <cell r="R703">
            <v>1</v>
          </cell>
        </row>
        <row r="704">
          <cell r="A704" t="str">
            <v>11.13.01.01</v>
          </cell>
          <cell r="B704" t="str">
            <v xml:space="preserve">         Pintura Vinilica en Cielo Raso 2 Manos</v>
          </cell>
          <cell r="C704" t="str">
            <v>m2</v>
          </cell>
          <cell r="D704">
            <v>68.86</v>
          </cell>
          <cell r="E704">
            <v>6.66</v>
          </cell>
          <cell r="F704">
            <v>458.61</v>
          </cell>
          <cell r="H704">
            <v>0</v>
          </cell>
          <cell r="I704">
            <v>0</v>
          </cell>
          <cell r="K704">
            <v>0</v>
          </cell>
          <cell r="L704">
            <v>0</v>
          </cell>
          <cell r="M704">
            <v>0</v>
          </cell>
          <cell r="N704">
            <v>0</v>
          </cell>
          <cell r="O704">
            <v>0</v>
          </cell>
          <cell r="P704">
            <v>68.86</v>
          </cell>
          <cell r="Q704">
            <v>458.61</v>
          </cell>
          <cell r="R704">
            <v>1</v>
          </cell>
        </row>
        <row r="705">
          <cell r="A705" t="str">
            <v>11.13.02</v>
          </cell>
          <cell r="B705" t="str">
            <v xml:space="preserve">      PINTURA EN INTERIORES</v>
          </cell>
          <cell r="F705">
            <v>2185.9499999999998</v>
          </cell>
          <cell r="H705">
            <v>0</v>
          </cell>
          <cell r="I705">
            <v>0</v>
          </cell>
          <cell r="K705">
            <v>0</v>
          </cell>
          <cell r="L705">
            <v>0</v>
          </cell>
          <cell r="M705">
            <v>0</v>
          </cell>
          <cell r="N705">
            <v>0</v>
          </cell>
          <cell r="O705">
            <v>0</v>
          </cell>
          <cell r="P705">
            <v>0</v>
          </cell>
          <cell r="Q705">
            <v>2185.9499999999998</v>
          </cell>
          <cell r="R705">
            <v>1</v>
          </cell>
        </row>
        <row r="706">
          <cell r="A706" t="str">
            <v>11.13.02.01</v>
          </cell>
          <cell r="B706" t="str">
            <v xml:space="preserve">         Pintura Vinilica en Muros Interiores 2 Manos</v>
          </cell>
          <cell r="C706" t="str">
            <v>m2</v>
          </cell>
          <cell r="D706">
            <v>328.22</v>
          </cell>
          <cell r="E706">
            <v>6.66</v>
          </cell>
          <cell r="F706">
            <v>2185.9499999999998</v>
          </cell>
          <cell r="H706">
            <v>0</v>
          </cell>
          <cell r="I706">
            <v>0</v>
          </cell>
          <cell r="K706">
            <v>0</v>
          </cell>
          <cell r="L706">
            <v>0</v>
          </cell>
          <cell r="M706">
            <v>0</v>
          </cell>
          <cell r="N706">
            <v>0</v>
          </cell>
          <cell r="O706">
            <v>0</v>
          </cell>
          <cell r="P706">
            <v>328.22</v>
          </cell>
          <cell r="Q706">
            <v>2185.9499999999998</v>
          </cell>
          <cell r="R706">
            <v>1</v>
          </cell>
        </row>
        <row r="707">
          <cell r="A707" t="str">
            <v>11.13.03</v>
          </cell>
          <cell r="B707" t="str">
            <v xml:space="preserve">      PINTURA EN EXTERIORES</v>
          </cell>
          <cell r="F707">
            <v>1181.6099999999999</v>
          </cell>
          <cell r="H707">
            <v>0</v>
          </cell>
          <cell r="I707">
            <v>0</v>
          </cell>
          <cell r="K707">
            <v>0</v>
          </cell>
          <cell r="L707">
            <v>0</v>
          </cell>
          <cell r="M707">
            <v>0</v>
          </cell>
          <cell r="N707">
            <v>0</v>
          </cell>
          <cell r="O707">
            <v>0</v>
          </cell>
          <cell r="P707">
            <v>0</v>
          </cell>
          <cell r="Q707">
            <v>1181.6099999999999</v>
          </cell>
          <cell r="R707">
            <v>1</v>
          </cell>
        </row>
        <row r="708">
          <cell r="A708" t="str">
            <v>11.13.03.01</v>
          </cell>
          <cell r="B708" t="str">
            <v xml:space="preserve">         Pintura Vinilica en Muros Exteriores 2 Manos</v>
          </cell>
          <cell r="C708" t="str">
            <v>m2</v>
          </cell>
          <cell r="D708">
            <v>119.96</v>
          </cell>
          <cell r="E708">
            <v>9.85</v>
          </cell>
          <cell r="F708">
            <v>1181.6099999999999</v>
          </cell>
          <cell r="H708">
            <v>0</v>
          </cell>
          <cell r="I708">
            <v>0</v>
          </cell>
          <cell r="K708">
            <v>0</v>
          </cell>
          <cell r="L708">
            <v>0</v>
          </cell>
          <cell r="M708">
            <v>0</v>
          </cell>
          <cell r="N708">
            <v>0</v>
          </cell>
          <cell r="O708">
            <v>0</v>
          </cell>
          <cell r="P708">
            <v>119.96</v>
          </cell>
          <cell r="Q708">
            <v>1181.6099999999999</v>
          </cell>
          <cell r="R708">
            <v>1</v>
          </cell>
        </row>
        <row r="709">
          <cell r="A709" t="str">
            <v>11.13.04</v>
          </cell>
          <cell r="B709" t="str">
            <v xml:space="preserve">      PINTURA EN PUERTAS Y VENTANAS</v>
          </cell>
          <cell r="F709">
            <v>314.12</v>
          </cell>
          <cell r="H709">
            <v>0</v>
          </cell>
          <cell r="I709">
            <v>0</v>
          </cell>
          <cell r="K709">
            <v>0</v>
          </cell>
          <cell r="L709">
            <v>0</v>
          </cell>
          <cell r="M709">
            <v>0</v>
          </cell>
          <cell r="N709">
            <v>0</v>
          </cell>
          <cell r="O709">
            <v>0</v>
          </cell>
          <cell r="P709">
            <v>0</v>
          </cell>
          <cell r="Q709">
            <v>314.12</v>
          </cell>
          <cell r="R709">
            <v>1</v>
          </cell>
        </row>
        <row r="710">
          <cell r="A710" t="str">
            <v>11.13.04.01</v>
          </cell>
          <cell r="B710" t="str">
            <v xml:space="preserve">         Pintura en Puertas con Barnis 2 Manos</v>
          </cell>
          <cell r="C710" t="str">
            <v>m2</v>
          </cell>
          <cell r="D710">
            <v>32.25</v>
          </cell>
          <cell r="E710">
            <v>9.74</v>
          </cell>
          <cell r="F710">
            <v>314.12</v>
          </cell>
          <cell r="H710">
            <v>0</v>
          </cell>
          <cell r="I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32.25</v>
          </cell>
          <cell r="Q710">
            <v>314.12</v>
          </cell>
          <cell r="R710">
            <v>1</v>
          </cell>
        </row>
        <row r="711">
          <cell r="A711" t="str">
            <v>11.14</v>
          </cell>
          <cell r="B711" t="str">
            <v xml:space="preserve">   SISTEMA DE AGUA DE LLUVIA</v>
          </cell>
          <cell r="F711">
            <v>1241.4400000000003</v>
          </cell>
          <cell r="H711">
            <v>0</v>
          </cell>
          <cell r="I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1241.4400000000003</v>
          </cell>
          <cell r="R711">
            <v>1</v>
          </cell>
        </row>
        <row r="712">
          <cell r="A712" t="str">
            <v>11.14.01</v>
          </cell>
          <cell r="B712" t="str">
            <v xml:space="preserve">      Canaleta Semi Circular F° G° 6"</v>
          </cell>
          <cell r="C712" t="str">
            <v>m</v>
          </cell>
          <cell r="D712">
            <v>15.95</v>
          </cell>
          <cell r="E712">
            <v>49.52</v>
          </cell>
          <cell r="F712">
            <v>789.84</v>
          </cell>
          <cell r="H712">
            <v>0</v>
          </cell>
          <cell r="I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15.95</v>
          </cell>
          <cell r="Q712">
            <v>789.84</v>
          </cell>
          <cell r="R712">
            <v>1</v>
          </cell>
        </row>
        <row r="713">
          <cell r="A713" t="str">
            <v>11.14.02</v>
          </cell>
          <cell r="B713" t="str">
            <v xml:space="preserve">      Tuberia PVC SAP 3"</v>
          </cell>
          <cell r="C713" t="str">
            <v>u</v>
          </cell>
          <cell r="D713">
            <v>4</v>
          </cell>
          <cell r="E713">
            <v>80.5</v>
          </cell>
          <cell r="F713">
            <v>322</v>
          </cell>
          <cell r="H713">
            <v>0</v>
          </cell>
          <cell r="I713">
            <v>0</v>
          </cell>
          <cell r="K713">
            <v>0</v>
          </cell>
          <cell r="L713">
            <v>0</v>
          </cell>
          <cell r="M713">
            <v>0</v>
          </cell>
          <cell r="N713">
            <v>0</v>
          </cell>
          <cell r="O713">
            <v>0</v>
          </cell>
          <cell r="P713">
            <v>4</v>
          </cell>
          <cell r="Q713">
            <v>322</v>
          </cell>
          <cell r="R713">
            <v>1</v>
          </cell>
        </row>
        <row r="714">
          <cell r="A714" t="str">
            <v>11.14.03</v>
          </cell>
          <cell r="B714" t="str">
            <v xml:space="preserve">      Encofrado y Desencofrado para Tuberia de proteccion</v>
          </cell>
          <cell r="C714" t="str">
            <v>u</v>
          </cell>
          <cell r="D714">
            <v>2</v>
          </cell>
          <cell r="E714">
            <v>52.33</v>
          </cell>
          <cell r="F714">
            <v>104.66</v>
          </cell>
          <cell r="H714">
            <v>0</v>
          </cell>
          <cell r="I714">
            <v>0</v>
          </cell>
          <cell r="K714">
            <v>0</v>
          </cell>
          <cell r="L714">
            <v>0</v>
          </cell>
          <cell r="M714">
            <v>0</v>
          </cell>
          <cell r="N714">
            <v>0</v>
          </cell>
          <cell r="O714">
            <v>0</v>
          </cell>
          <cell r="P714">
            <v>2</v>
          </cell>
          <cell r="Q714">
            <v>104.66</v>
          </cell>
          <cell r="R714">
            <v>1</v>
          </cell>
        </row>
        <row r="715">
          <cell r="A715" t="str">
            <v>11.14.04</v>
          </cell>
          <cell r="B715" t="str">
            <v xml:space="preserve">      Concreto f'c=140kg/cm2 Para Anclajes y/o Dados</v>
          </cell>
          <cell r="C715" t="str">
            <v>m3</v>
          </cell>
          <cell r="D715">
            <v>7.0000000000000007E-2</v>
          </cell>
          <cell r="E715">
            <v>356.22</v>
          </cell>
          <cell r="F715">
            <v>24.94</v>
          </cell>
          <cell r="H715">
            <v>0</v>
          </cell>
          <cell r="I715">
            <v>0</v>
          </cell>
          <cell r="K715">
            <v>0</v>
          </cell>
          <cell r="L715">
            <v>0</v>
          </cell>
          <cell r="M715">
            <v>0</v>
          </cell>
          <cell r="N715">
            <v>0</v>
          </cell>
          <cell r="O715">
            <v>0</v>
          </cell>
          <cell r="P715">
            <v>7.0000000000000007E-2</v>
          </cell>
          <cell r="Q715">
            <v>24.94</v>
          </cell>
          <cell r="R715">
            <v>1</v>
          </cell>
        </row>
        <row r="716">
          <cell r="A716" t="str">
            <v>11.15</v>
          </cell>
          <cell r="B716" t="str">
            <v xml:space="preserve">   INSTALACIONES ELECTRICAS</v>
          </cell>
          <cell r="F716">
            <v>3729.2500000000005</v>
          </cell>
          <cell r="H716">
            <v>0</v>
          </cell>
          <cell r="I716">
            <v>0</v>
          </cell>
          <cell r="K716">
            <v>0</v>
          </cell>
          <cell r="L716">
            <v>0</v>
          </cell>
          <cell r="M716">
            <v>0</v>
          </cell>
          <cell r="N716">
            <v>0</v>
          </cell>
          <cell r="O716">
            <v>0</v>
          </cell>
          <cell r="P716">
            <v>0</v>
          </cell>
          <cell r="Q716">
            <v>3729.2500000000005</v>
          </cell>
          <cell r="R716">
            <v>1</v>
          </cell>
        </row>
        <row r="717">
          <cell r="A717" t="str">
            <v>11.15.01</v>
          </cell>
          <cell r="B717" t="str">
            <v xml:space="preserve">      Sub tableros de Distribucion</v>
          </cell>
          <cell r="C717" t="str">
            <v>u</v>
          </cell>
          <cell r="D717">
            <v>1</v>
          </cell>
          <cell r="E717">
            <v>145.07</v>
          </cell>
          <cell r="F717">
            <v>145.07</v>
          </cell>
          <cell r="H717">
            <v>0</v>
          </cell>
          <cell r="I717">
            <v>0</v>
          </cell>
          <cell r="K717">
            <v>0</v>
          </cell>
          <cell r="L717">
            <v>0</v>
          </cell>
          <cell r="M717">
            <v>0</v>
          </cell>
          <cell r="N717">
            <v>0</v>
          </cell>
          <cell r="O717">
            <v>0</v>
          </cell>
          <cell r="P717">
            <v>1</v>
          </cell>
          <cell r="Q717">
            <v>145.07</v>
          </cell>
          <cell r="R717">
            <v>1</v>
          </cell>
        </row>
        <row r="718">
          <cell r="A718" t="str">
            <v>11.15.02</v>
          </cell>
          <cell r="B718" t="str">
            <v xml:space="preserve">      Salida Para Centros de Luz Con Interruptor Simple Bakelita</v>
          </cell>
          <cell r="C718" t="str">
            <v>pto</v>
          </cell>
          <cell r="D718">
            <v>30</v>
          </cell>
          <cell r="E718">
            <v>73.06</v>
          </cell>
          <cell r="F718">
            <v>2191.8000000000002</v>
          </cell>
          <cell r="H718">
            <v>0</v>
          </cell>
          <cell r="I718">
            <v>0</v>
          </cell>
          <cell r="K718">
            <v>0</v>
          </cell>
          <cell r="L718">
            <v>0</v>
          </cell>
          <cell r="M718">
            <v>0</v>
          </cell>
          <cell r="N718">
            <v>0</v>
          </cell>
          <cell r="O718">
            <v>0</v>
          </cell>
          <cell r="P718">
            <v>30</v>
          </cell>
          <cell r="Q718">
            <v>2191.8000000000002</v>
          </cell>
          <cell r="R718">
            <v>1</v>
          </cell>
        </row>
        <row r="719">
          <cell r="A719" t="str">
            <v>11.15.03</v>
          </cell>
          <cell r="B719" t="str">
            <v xml:space="preserve">      Salida Para Tomacorrientes Bipolares Simples Con PVC</v>
          </cell>
          <cell r="C719" t="str">
            <v>pto</v>
          </cell>
          <cell r="D719">
            <v>22</v>
          </cell>
          <cell r="E719">
            <v>63.29</v>
          </cell>
          <cell r="F719">
            <v>1392.38</v>
          </cell>
          <cell r="H719">
            <v>0</v>
          </cell>
          <cell r="I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22</v>
          </cell>
          <cell r="Q719">
            <v>1392.38</v>
          </cell>
          <cell r="R719">
            <v>1</v>
          </cell>
        </row>
        <row r="720">
          <cell r="A720" t="str">
            <v>11.16</v>
          </cell>
          <cell r="B720" t="str">
            <v xml:space="preserve">   ARTEFACTOS DE ILUMINACION</v>
          </cell>
          <cell r="F720">
            <v>2818.8199999999997</v>
          </cell>
          <cell r="H720">
            <v>0</v>
          </cell>
          <cell r="I720">
            <v>0</v>
          </cell>
          <cell r="K720">
            <v>0</v>
          </cell>
          <cell r="L720">
            <v>0</v>
          </cell>
          <cell r="M720">
            <v>0</v>
          </cell>
          <cell r="N720">
            <v>0</v>
          </cell>
          <cell r="O720">
            <v>0</v>
          </cell>
          <cell r="P720">
            <v>0</v>
          </cell>
          <cell r="Q720">
            <v>2818.8199999999997</v>
          </cell>
          <cell r="R720">
            <v>1</v>
          </cell>
        </row>
        <row r="721">
          <cell r="A721" t="str">
            <v>11.16.01</v>
          </cell>
          <cell r="B721" t="str">
            <v xml:space="preserve">      Flourecente Circular 20 W</v>
          </cell>
          <cell r="C721" t="str">
            <v>u</v>
          </cell>
          <cell r="D721">
            <v>20</v>
          </cell>
          <cell r="E721">
            <v>33.840000000000003</v>
          </cell>
          <cell r="F721">
            <v>676.8</v>
          </cell>
          <cell r="H721">
            <v>0</v>
          </cell>
          <cell r="I721">
            <v>0</v>
          </cell>
          <cell r="K721">
            <v>0</v>
          </cell>
          <cell r="L721">
            <v>0</v>
          </cell>
          <cell r="M721">
            <v>0</v>
          </cell>
          <cell r="N721">
            <v>0</v>
          </cell>
          <cell r="O721">
            <v>0</v>
          </cell>
          <cell r="P721">
            <v>20</v>
          </cell>
          <cell r="Q721">
            <v>676.8</v>
          </cell>
          <cell r="R721">
            <v>1</v>
          </cell>
        </row>
        <row r="722">
          <cell r="A722" t="str">
            <v>11.16.02</v>
          </cell>
          <cell r="B722" t="str">
            <v xml:space="preserve">      Lampara Tipo Regilla Blanca con 03 Flourescentes</v>
          </cell>
          <cell r="C722" t="str">
            <v>u</v>
          </cell>
          <cell r="D722">
            <v>10</v>
          </cell>
          <cell r="E722">
            <v>160.06</v>
          </cell>
          <cell r="F722">
            <v>1600.6</v>
          </cell>
          <cell r="H722">
            <v>0</v>
          </cell>
          <cell r="I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10</v>
          </cell>
          <cell r="Q722">
            <v>1600.6</v>
          </cell>
          <cell r="R722">
            <v>1</v>
          </cell>
        </row>
        <row r="723">
          <cell r="A723" t="str">
            <v>11.16.03</v>
          </cell>
          <cell r="B723" t="str">
            <v xml:space="preserve">      Reflectores de 150 watts</v>
          </cell>
          <cell r="C723" t="str">
            <v>U</v>
          </cell>
          <cell r="D723">
            <v>2</v>
          </cell>
          <cell r="E723">
            <v>270.70999999999998</v>
          </cell>
          <cell r="F723">
            <v>541.41999999999996</v>
          </cell>
          <cell r="H723">
            <v>0</v>
          </cell>
          <cell r="I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2</v>
          </cell>
          <cell r="Q723">
            <v>541.41999999999996</v>
          </cell>
          <cell r="R723">
            <v>1</v>
          </cell>
        </row>
        <row r="724">
          <cell r="A724" t="str">
            <v>11.17</v>
          </cell>
          <cell r="B724" t="str">
            <v xml:space="preserve">   OTROS</v>
          </cell>
          <cell r="F724">
            <v>1601.5099999999998</v>
          </cell>
          <cell r="H724">
            <v>0</v>
          </cell>
          <cell r="I724">
            <v>0</v>
          </cell>
          <cell r="K724">
            <v>0</v>
          </cell>
          <cell r="L724">
            <v>0</v>
          </cell>
          <cell r="M724">
            <v>0</v>
          </cell>
          <cell r="N724">
            <v>0</v>
          </cell>
          <cell r="O724">
            <v>0</v>
          </cell>
          <cell r="P724">
            <v>0</v>
          </cell>
          <cell r="Q724">
            <v>1601.5099999999998</v>
          </cell>
          <cell r="R724">
            <v>1</v>
          </cell>
        </row>
        <row r="725">
          <cell r="A725" t="str">
            <v>11.17.01</v>
          </cell>
          <cell r="B725" t="str">
            <v xml:space="preserve">      BANCAS DE CONCRETO</v>
          </cell>
          <cell r="F725">
            <v>1601.5099999999998</v>
          </cell>
          <cell r="H725">
            <v>0</v>
          </cell>
          <cell r="I725">
            <v>0</v>
          </cell>
          <cell r="K725">
            <v>0</v>
          </cell>
          <cell r="L725">
            <v>0</v>
          </cell>
          <cell r="M725">
            <v>0</v>
          </cell>
          <cell r="N725">
            <v>0</v>
          </cell>
          <cell r="O725">
            <v>0</v>
          </cell>
          <cell r="P725">
            <v>0</v>
          </cell>
          <cell r="Q725">
            <v>1601.5099999999998</v>
          </cell>
          <cell r="R725">
            <v>1</v>
          </cell>
        </row>
        <row r="726">
          <cell r="A726" t="str">
            <v>11.17.01.01</v>
          </cell>
          <cell r="B726" t="str">
            <v xml:space="preserve">         OBRAS DE CONCRETO ARMADO</v>
          </cell>
          <cell r="F726">
            <v>987.38999999999987</v>
          </cell>
          <cell r="H726">
            <v>0</v>
          </cell>
          <cell r="I726">
            <v>0</v>
          </cell>
          <cell r="K726">
            <v>0</v>
          </cell>
          <cell r="L726">
            <v>0</v>
          </cell>
          <cell r="M726">
            <v>0</v>
          </cell>
          <cell r="N726">
            <v>0</v>
          </cell>
          <cell r="O726">
            <v>0</v>
          </cell>
          <cell r="P726">
            <v>0</v>
          </cell>
          <cell r="Q726">
            <v>987.38999999999987</v>
          </cell>
          <cell r="R726">
            <v>1</v>
          </cell>
        </row>
        <row r="727">
          <cell r="A727" t="str">
            <v>11.17.01.01.01</v>
          </cell>
          <cell r="B727" t="str">
            <v xml:space="preserve">            Habilitacion Acero fy=4200 kg/cm2 Grado 60</v>
          </cell>
          <cell r="C727" t="str">
            <v>kg</v>
          </cell>
          <cell r="D727">
            <v>48.96</v>
          </cell>
          <cell r="E727">
            <v>5.07</v>
          </cell>
          <cell r="F727">
            <v>248.23</v>
          </cell>
          <cell r="H727">
            <v>0</v>
          </cell>
          <cell r="I727">
            <v>0</v>
          </cell>
          <cell r="K727">
            <v>0</v>
          </cell>
          <cell r="L727">
            <v>0</v>
          </cell>
          <cell r="M727">
            <v>0</v>
          </cell>
          <cell r="N727">
            <v>0</v>
          </cell>
          <cell r="O727">
            <v>0</v>
          </cell>
          <cell r="P727">
            <v>48.96</v>
          </cell>
          <cell r="Q727">
            <v>248.23</v>
          </cell>
          <cell r="R727">
            <v>1</v>
          </cell>
        </row>
        <row r="728">
          <cell r="A728" t="str">
            <v>11.17.01.01.02</v>
          </cell>
          <cell r="B728" t="str">
            <v xml:space="preserve">            Habilitacion de Encofrado de Muros de Sostenimiento (Dos Caras)</v>
          </cell>
          <cell r="C728" t="str">
            <v>m2</v>
          </cell>
          <cell r="D728">
            <v>10.199999999999999</v>
          </cell>
          <cell r="E728">
            <v>12.48</v>
          </cell>
          <cell r="F728">
            <v>127.3</v>
          </cell>
          <cell r="H728">
            <v>0</v>
          </cell>
          <cell r="I728">
            <v>0</v>
          </cell>
          <cell r="K728">
            <v>0</v>
          </cell>
          <cell r="L728">
            <v>0</v>
          </cell>
          <cell r="M728">
            <v>0</v>
          </cell>
          <cell r="N728">
            <v>0</v>
          </cell>
          <cell r="O728">
            <v>0</v>
          </cell>
          <cell r="P728">
            <v>10.199999999999999</v>
          </cell>
          <cell r="Q728">
            <v>127.3</v>
          </cell>
          <cell r="R728">
            <v>1</v>
          </cell>
        </row>
        <row r="729">
          <cell r="A729" t="str">
            <v>11.17.01.01.03</v>
          </cell>
          <cell r="B729" t="str">
            <v xml:space="preserve">            Colocacion de Armadura de Acero fy=4200 kg/cm2 Grado 60</v>
          </cell>
          <cell r="C729" t="str">
            <v>kg</v>
          </cell>
          <cell r="D729">
            <v>48.96</v>
          </cell>
          <cell r="E729">
            <v>0.89</v>
          </cell>
          <cell r="F729">
            <v>43.57</v>
          </cell>
          <cell r="H729">
            <v>0</v>
          </cell>
          <cell r="I729">
            <v>0</v>
          </cell>
          <cell r="K729">
            <v>0</v>
          </cell>
          <cell r="L729">
            <v>0</v>
          </cell>
          <cell r="M729">
            <v>0</v>
          </cell>
          <cell r="N729">
            <v>0</v>
          </cell>
          <cell r="O729">
            <v>0</v>
          </cell>
          <cell r="P729">
            <v>48.96</v>
          </cell>
          <cell r="Q729">
            <v>43.57</v>
          </cell>
          <cell r="R729">
            <v>1</v>
          </cell>
        </row>
        <row r="730">
          <cell r="A730" t="str">
            <v>11.17.01.01.04</v>
          </cell>
          <cell r="B730" t="str">
            <v xml:space="preserve">            Encofrado de Muros de Sostenimiento (Dos Caras)</v>
          </cell>
          <cell r="C730" t="str">
            <v>m2</v>
          </cell>
          <cell r="D730">
            <v>10.199999999999999</v>
          </cell>
          <cell r="E730">
            <v>24.56</v>
          </cell>
          <cell r="F730">
            <v>250.51</v>
          </cell>
          <cell r="H730">
            <v>0</v>
          </cell>
          <cell r="I730">
            <v>0</v>
          </cell>
          <cell r="K730">
            <v>0</v>
          </cell>
          <cell r="L730">
            <v>0</v>
          </cell>
          <cell r="M730">
            <v>0</v>
          </cell>
          <cell r="N730">
            <v>0</v>
          </cell>
          <cell r="O730">
            <v>0</v>
          </cell>
          <cell r="P730">
            <v>10.199999999999999</v>
          </cell>
          <cell r="Q730">
            <v>250.51</v>
          </cell>
          <cell r="R730">
            <v>1</v>
          </cell>
        </row>
        <row r="731">
          <cell r="A731" t="str">
            <v>11.17.01.01.05</v>
          </cell>
          <cell r="B731" t="str">
            <v xml:space="preserve">            Concreto en Muros f'c=210 Kg/cm2</v>
          </cell>
          <cell r="C731" t="str">
            <v>m3</v>
          </cell>
          <cell r="D731">
            <v>0.69</v>
          </cell>
          <cell r="E731">
            <v>385.61</v>
          </cell>
          <cell r="F731">
            <v>266.07</v>
          </cell>
          <cell r="H731">
            <v>0</v>
          </cell>
          <cell r="I731">
            <v>0</v>
          </cell>
          <cell r="K731">
            <v>0</v>
          </cell>
          <cell r="L731">
            <v>0</v>
          </cell>
          <cell r="M731">
            <v>0</v>
          </cell>
          <cell r="N731">
            <v>0</v>
          </cell>
          <cell r="O731">
            <v>0</v>
          </cell>
          <cell r="P731">
            <v>0.69</v>
          </cell>
          <cell r="Q731">
            <v>266.07</v>
          </cell>
          <cell r="R731">
            <v>1</v>
          </cell>
        </row>
        <row r="732">
          <cell r="A732" t="str">
            <v>11.17.01.01.06</v>
          </cell>
          <cell r="B732" t="str">
            <v xml:space="preserve">            Desencofrado de Muros de Sostenimiento (Dos Caras)</v>
          </cell>
          <cell r="C732" t="str">
            <v>m2</v>
          </cell>
          <cell r="D732">
            <v>10.199999999999999</v>
          </cell>
          <cell r="E732">
            <v>5.07</v>
          </cell>
          <cell r="F732">
            <v>51.71</v>
          </cell>
          <cell r="H732">
            <v>0</v>
          </cell>
          <cell r="I732">
            <v>0</v>
          </cell>
          <cell r="K732">
            <v>0</v>
          </cell>
          <cell r="L732">
            <v>0</v>
          </cell>
          <cell r="M732">
            <v>0</v>
          </cell>
          <cell r="N732">
            <v>0</v>
          </cell>
          <cell r="O732">
            <v>0</v>
          </cell>
          <cell r="P732">
            <v>10.199999999999999</v>
          </cell>
          <cell r="Q732">
            <v>51.71</v>
          </cell>
          <cell r="R732">
            <v>1</v>
          </cell>
        </row>
        <row r="733">
          <cell r="A733" t="str">
            <v>11.17.01.02</v>
          </cell>
          <cell r="B733" t="str">
            <v xml:space="preserve">         TARRAJEOS</v>
          </cell>
          <cell r="F733">
            <v>200.6</v>
          </cell>
          <cell r="H733">
            <v>0</v>
          </cell>
          <cell r="I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200.6</v>
          </cell>
          <cell r="R733">
            <v>1</v>
          </cell>
        </row>
        <row r="734">
          <cell r="A734" t="str">
            <v>11.17.01.02.01</v>
          </cell>
          <cell r="B734" t="str">
            <v xml:space="preserve">            Tarrajeo Primario (Rayado) 1.5 cm., Mezcla 1:5, C:A</v>
          </cell>
          <cell r="C734" t="str">
            <v>m2</v>
          </cell>
          <cell r="D734">
            <v>6.7</v>
          </cell>
          <cell r="E734">
            <v>10.95</v>
          </cell>
          <cell r="F734">
            <v>73.37</v>
          </cell>
          <cell r="H734">
            <v>0</v>
          </cell>
          <cell r="I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6.7</v>
          </cell>
          <cell r="Q734">
            <v>73.37</v>
          </cell>
          <cell r="R734">
            <v>1</v>
          </cell>
        </row>
        <row r="735">
          <cell r="A735" t="str">
            <v>11.17.01.02.02</v>
          </cell>
          <cell r="B735" t="str">
            <v xml:space="preserve">            Puñeteo Previo Para Tarrajeo en Exteriores, Espesor 1.5 cm., Mezcla 1:5 </v>
          </cell>
          <cell r="C735" t="str">
            <v>m2</v>
          </cell>
          <cell r="D735">
            <v>5.4</v>
          </cell>
          <cell r="E735">
            <v>6.94</v>
          </cell>
          <cell r="F735">
            <v>37.479999999999997</v>
          </cell>
          <cell r="H735">
            <v>0</v>
          </cell>
          <cell r="I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5.4</v>
          </cell>
          <cell r="Q735">
            <v>37.479999999999997</v>
          </cell>
          <cell r="R735">
            <v>1</v>
          </cell>
        </row>
        <row r="736">
          <cell r="A736" t="str">
            <v>11.17.01.02.03</v>
          </cell>
          <cell r="B736" t="str">
            <v xml:space="preserve">            Tarrajeo en Exteriores, Espesor 1.5 cm., Mezcla 1:5 </v>
          </cell>
          <cell r="C736" t="str">
            <v>m2</v>
          </cell>
          <cell r="D736">
            <v>5.4</v>
          </cell>
          <cell r="E736">
            <v>16.62</v>
          </cell>
          <cell r="F736">
            <v>89.75</v>
          </cell>
          <cell r="H736">
            <v>0</v>
          </cell>
          <cell r="I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5.4</v>
          </cell>
          <cell r="Q736">
            <v>89.75</v>
          </cell>
          <cell r="R736">
            <v>1</v>
          </cell>
        </row>
        <row r="737">
          <cell r="A737" t="str">
            <v>11.17.01.03</v>
          </cell>
          <cell r="B737" t="str">
            <v xml:space="preserve">         ENCHAPADO</v>
          </cell>
          <cell r="F737">
            <v>413.52</v>
          </cell>
          <cell r="H737">
            <v>0</v>
          </cell>
          <cell r="I737">
            <v>0</v>
          </cell>
          <cell r="K737">
            <v>0</v>
          </cell>
          <cell r="L737">
            <v>0</v>
          </cell>
          <cell r="M737">
            <v>0</v>
          </cell>
          <cell r="N737">
            <v>0</v>
          </cell>
          <cell r="O737">
            <v>0</v>
          </cell>
          <cell r="P737">
            <v>0</v>
          </cell>
          <cell r="Q737">
            <v>413.52</v>
          </cell>
          <cell r="R737">
            <v>1</v>
          </cell>
        </row>
        <row r="738">
          <cell r="A738" t="str">
            <v>11.17.01.03.01</v>
          </cell>
          <cell r="B738" t="str">
            <v xml:space="preserve">            Enchapado con Ceramico Nacional 20X30, Mezcla 1:4</v>
          </cell>
          <cell r="C738" t="str">
            <v>m2</v>
          </cell>
          <cell r="D738">
            <v>6.7</v>
          </cell>
          <cell r="E738">
            <v>61.72</v>
          </cell>
          <cell r="F738">
            <v>413.52</v>
          </cell>
          <cell r="H738">
            <v>0</v>
          </cell>
          <cell r="I738">
            <v>0</v>
          </cell>
          <cell r="K738">
            <v>0</v>
          </cell>
          <cell r="L738">
            <v>0</v>
          </cell>
          <cell r="M738">
            <v>0</v>
          </cell>
          <cell r="N738">
            <v>0</v>
          </cell>
          <cell r="O738">
            <v>0</v>
          </cell>
          <cell r="P738">
            <v>6.7</v>
          </cell>
          <cell r="Q738">
            <v>413.52</v>
          </cell>
          <cell r="R738">
            <v>1</v>
          </cell>
        </row>
        <row r="739">
          <cell r="A739" t="str">
            <v>11.18.00</v>
          </cell>
          <cell r="B739" t="str">
            <v xml:space="preserve">      BANCAS DE MADERA</v>
          </cell>
          <cell r="F739">
            <v>1000</v>
          </cell>
          <cell r="H739">
            <v>0</v>
          </cell>
          <cell r="K739">
            <v>0</v>
          </cell>
          <cell r="M739">
            <v>0</v>
          </cell>
          <cell r="N739">
            <v>0</v>
          </cell>
          <cell r="P739">
            <v>0</v>
          </cell>
          <cell r="Q739">
            <v>1000</v>
          </cell>
        </row>
        <row r="740">
          <cell r="A740" t="str">
            <v>11.18.01</v>
          </cell>
          <cell r="B740" t="str">
            <v xml:space="preserve">         Bancas de Madera Segun Diseño</v>
          </cell>
          <cell r="C740" t="str">
            <v>u</v>
          </cell>
          <cell r="D740">
            <v>10</v>
          </cell>
          <cell r="E740">
            <v>100</v>
          </cell>
          <cell r="F740">
            <v>1000</v>
          </cell>
          <cell r="H740">
            <v>0</v>
          </cell>
          <cell r="I740">
            <v>0</v>
          </cell>
          <cell r="K740">
            <v>0</v>
          </cell>
          <cell r="L740">
            <v>0</v>
          </cell>
          <cell r="M740">
            <v>0</v>
          </cell>
          <cell r="N740">
            <v>0</v>
          </cell>
          <cell r="O740">
            <v>0</v>
          </cell>
          <cell r="P740">
            <v>10</v>
          </cell>
          <cell r="Q740">
            <v>1000</v>
          </cell>
          <cell r="R740">
            <v>1</v>
          </cell>
        </row>
        <row r="741">
          <cell r="A741" t="str">
            <v>11.19.00</v>
          </cell>
          <cell r="B741" t="str">
            <v xml:space="preserve">      CASILLERO DE GUARDAJE DE ROPA</v>
          </cell>
          <cell r="F741">
            <v>9000</v>
          </cell>
          <cell r="H741">
            <v>0</v>
          </cell>
          <cell r="I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9000</v>
          </cell>
          <cell r="R741">
            <v>1</v>
          </cell>
        </row>
        <row r="742">
          <cell r="A742" t="str">
            <v>11.19.01</v>
          </cell>
          <cell r="B742" t="str">
            <v xml:space="preserve">         CASILLERO DE MADERA</v>
          </cell>
          <cell r="C742" t="str">
            <v>u</v>
          </cell>
          <cell r="D742">
            <v>20</v>
          </cell>
          <cell r="E742">
            <v>450</v>
          </cell>
          <cell r="F742">
            <v>9000</v>
          </cell>
          <cell r="H742">
            <v>0</v>
          </cell>
          <cell r="I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20</v>
          </cell>
          <cell r="Q742">
            <v>9000</v>
          </cell>
          <cell r="R742">
            <v>1</v>
          </cell>
        </row>
        <row r="743">
          <cell r="A743" t="str">
            <v>11.20.00</v>
          </cell>
          <cell r="B743" t="str">
            <v xml:space="preserve">      PERCHEROS</v>
          </cell>
          <cell r="F743">
            <v>1242.8</v>
          </cell>
          <cell r="H743">
            <v>0</v>
          </cell>
          <cell r="K743">
            <v>0</v>
          </cell>
          <cell r="M743">
            <v>0</v>
          </cell>
          <cell r="N743">
            <v>0</v>
          </cell>
          <cell r="P743">
            <v>0</v>
          </cell>
          <cell r="Q743">
            <v>1242.8</v>
          </cell>
        </row>
        <row r="744">
          <cell r="A744" t="str">
            <v>11.20.01</v>
          </cell>
          <cell r="B744" t="str">
            <v xml:space="preserve">         Colgadores de Ropas</v>
          </cell>
          <cell r="C744" t="str">
            <v>u</v>
          </cell>
          <cell r="D744">
            <v>20</v>
          </cell>
          <cell r="E744">
            <v>62.14</v>
          </cell>
          <cell r="F744">
            <v>1242.8</v>
          </cell>
          <cell r="H744">
            <v>0</v>
          </cell>
          <cell r="I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  <cell r="O744">
            <v>0</v>
          </cell>
          <cell r="P744">
            <v>20</v>
          </cell>
          <cell r="Q744">
            <v>1242.8</v>
          </cell>
          <cell r="R744">
            <v>1</v>
          </cell>
        </row>
        <row r="745">
          <cell r="A745" t="str">
            <v>12</v>
          </cell>
          <cell r="B745" t="str">
            <v>ALBERCA PARA NIÑOS</v>
          </cell>
          <cell r="F745">
            <v>9465.83</v>
          </cell>
          <cell r="H745">
            <v>0</v>
          </cell>
          <cell r="I745">
            <v>0</v>
          </cell>
          <cell r="K745">
            <v>0</v>
          </cell>
          <cell r="L745">
            <v>0</v>
          </cell>
          <cell r="M745">
            <v>0</v>
          </cell>
          <cell r="N745">
            <v>0</v>
          </cell>
          <cell r="O745">
            <v>0</v>
          </cell>
          <cell r="P745">
            <v>0</v>
          </cell>
          <cell r="Q745">
            <v>9465.83</v>
          </cell>
          <cell r="R745">
            <v>1</v>
          </cell>
        </row>
        <row r="746">
          <cell r="A746" t="str">
            <v>12.01</v>
          </cell>
          <cell r="B746" t="str">
            <v xml:space="preserve">   TRABAJOS PRELIMINARES</v>
          </cell>
          <cell r="F746">
            <v>28.810000000000002</v>
          </cell>
          <cell r="H746">
            <v>0</v>
          </cell>
          <cell r="I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  <cell r="O746">
            <v>0</v>
          </cell>
          <cell r="P746">
            <v>0</v>
          </cell>
          <cell r="Q746">
            <v>28.810000000000002</v>
          </cell>
          <cell r="R746">
            <v>1</v>
          </cell>
        </row>
        <row r="747">
          <cell r="A747" t="str">
            <v>12.02</v>
          </cell>
          <cell r="B747" t="str">
            <v xml:space="preserve">   Limpieza de terreno manual</v>
          </cell>
          <cell r="C747" t="str">
            <v>m2</v>
          </cell>
          <cell r="D747">
            <v>8.5500000000000007</v>
          </cell>
          <cell r="E747">
            <v>1.82</v>
          </cell>
          <cell r="F747">
            <v>15.56</v>
          </cell>
          <cell r="H747">
            <v>0</v>
          </cell>
          <cell r="I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  <cell r="O747">
            <v>0</v>
          </cell>
          <cell r="P747">
            <v>8.5500000000000007</v>
          </cell>
          <cell r="Q747">
            <v>15.56</v>
          </cell>
          <cell r="R747">
            <v>1</v>
          </cell>
        </row>
        <row r="748">
          <cell r="A748" t="str">
            <v>12.03</v>
          </cell>
          <cell r="B748" t="str">
            <v xml:space="preserve">   Trazo y replanteo</v>
          </cell>
          <cell r="C748" t="str">
            <v>m2</v>
          </cell>
          <cell r="D748">
            <v>8.5500000000000007</v>
          </cell>
          <cell r="E748">
            <v>1.55</v>
          </cell>
          <cell r="F748">
            <v>13.25</v>
          </cell>
          <cell r="H748">
            <v>0</v>
          </cell>
          <cell r="I748">
            <v>0</v>
          </cell>
          <cell r="K748">
            <v>0</v>
          </cell>
          <cell r="L748">
            <v>0</v>
          </cell>
          <cell r="M748">
            <v>0</v>
          </cell>
          <cell r="N748">
            <v>0</v>
          </cell>
          <cell r="O748">
            <v>0</v>
          </cell>
          <cell r="P748">
            <v>8.5500000000000007</v>
          </cell>
          <cell r="Q748">
            <v>13.25</v>
          </cell>
          <cell r="R748">
            <v>1</v>
          </cell>
        </row>
        <row r="749">
          <cell r="A749" t="str">
            <v>12.04</v>
          </cell>
          <cell r="B749" t="str">
            <v xml:space="preserve">   MOVIMIENTO DE TIERRAS</v>
          </cell>
          <cell r="F749">
            <v>622.57999999999993</v>
          </cell>
          <cell r="H749">
            <v>0</v>
          </cell>
          <cell r="I749">
            <v>0</v>
          </cell>
          <cell r="K749">
            <v>0</v>
          </cell>
          <cell r="L749">
            <v>0</v>
          </cell>
          <cell r="M749">
            <v>0</v>
          </cell>
          <cell r="N749">
            <v>0</v>
          </cell>
          <cell r="O749">
            <v>0</v>
          </cell>
          <cell r="P749">
            <v>0</v>
          </cell>
          <cell r="Q749">
            <v>622.57999999999993</v>
          </cell>
          <cell r="R749">
            <v>1</v>
          </cell>
        </row>
        <row r="750">
          <cell r="A750" t="str">
            <v>12.04.01</v>
          </cell>
          <cell r="B750" t="str">
            <v xml:space="preserve">      Excavacion de zanjas Manual</v>
          </cell>
          <cell r="C750" t="str">
            <v>m3</v>
          </cell>
          <cell r="D750">
            <v>6.62</v>
          </cell>
          <cell r="E750">
            <v>21.11</v>
          </cell>
          <cell r="F750">
            <v>139.75</v>
          </cell>
          <cell r="H750">
            <v>0</v>
          </cell>
          <cell r="I750">
            <v>0</v>
          </cell>
          <cell r="K750">
            <v>0</v>
          </cell>
          <cell r="L750">
            <v>0</v>
          </cell>
          <cell r="M750">
            <v>0</v>
          </cell>
          <cell r="N750">
            <v>0</v>
          </cell>
          <cell r="O750">
            <v>0</v>
          </cell>
          <cell r="P750">
            <v>6.62</v>
          </cell>
          <cell r="Q750">
            <v>139.75</v>
          </cell>
          <cell r="R750">
            <v>1</v>
          </cell>
        </row>
        <row r="751">
          <cell r="A751" t="str">
            <v>12.04.02</v>
          </cell>
          <cell r="B751" t="str">
            <v xml:space="preserve">      Excavacion en Terreno Rocoso</v>
          </cell>
          <cell r="C751" t="str">
            <v>m3</v>
          </cell>
          <cell r="D751">
            <v>1.5</v>
          </cell>
          <cell r="E751">
            <v>142.27000000000001</v>
          </cell>
          <cell r="F751">
            <v>213.41</v>
          </cell>
          <cell r="H751">
            <v>0</v>
          </cell>
          <cell r="I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1.5</v>
          </cell>
          <cell r="Q751">
            <v>213.41</v>
          </cell>
          <cell r="R751">
            <v>1</v>
          </cell>
        </row>
        <row r="752">
          <cell r="A752" t="str">
            <v>12.04.03</v>
          </cell>
          <cell r="B752" t="str">
            <v xml:space="preserve">      Refine Nivel y Compactacion Terreno Normal C/compactadora</v>
          </cell>
          <cell r="C752" t="str">
            <v>m2</v>
          </cell>
          <cell r="D752">
            <v>8.0399999999999991</v>
          </cell>
          <cell r="E752">
            <v>3.34</v>
          </cell>
          <cell r="F752">
            <v>26.85</v>
          </cell>
          <cell r="H752">
            <v>0</v>
          </cell>
          <cell r="I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8.0399999999999991</v>
          </cell>
          <cell r="Q752">
            <v>26.85</v>
          </cell>
          <cell r="R752">
            <v>1</v>
          </cell>
        </row>
        <row r="753">
          <cell r="A753" t="str">
            <v>12.04.04</v>
          </cell>
          <cell r="B753" t="str">
            <v xml:space="preserve">      Eliminacion de material excedente D=30 m</v>
          </cell>
          <cell r="C753" t="str">
            <v>m3</v>
          </cell>
          <cell r="D753">
            <v>8.5500000000000007</v>
          </cell>
          <cell r="E753">
            <v>11.72</v>
          </cell>
          <cell r="F753">
            <v>100.21</v>
          </cell>
          <cell r="H753">
            <v>0</v>
          </cell>
          <cell r="I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8.5500000000000007</v>
          </cell>
          <cell r="Q753">
            <v>100.21</v>
          </cell>
          <cell r="R753">
            <v>1</v>
          </cell>
        </row>
        <row r="754">
          <cell r="A754" t="str">
            <v>12.04.05</v>
          </cell>
          <cell r="B754" t="str">
            <v xml:space="preserve">      Eliminacion de Material Excedente con Equipo Hasta 15 km</v>
          </cell>
          <cell r="C754" t="str">
            <v>m3</v>
          </cell>
          <cell r="D754">
            <v>8.5500000000000007</v>
          </cell>
          <cell r="E754">
            <v>16.649999999999999</v>
          </cell>
          <cell r="F754">
            <v>142.36000000000001</v>
          </cell>
          <cell r="H754">
            <v>0</v>
          </cell>
          <cell r="I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8.5500000000000007</v>
          </cell>
          <cell r="Q754">
            <v>142.36000000000001</v>
          </cell>
          <cell r="R754">
            <v>1</v>
          </cell>
        </row>
        <row r="755">
          <cell r="A755" t="str">
            <v>12.05</v>
          </cell>
          <cell r="B755" t="str">
            <v xml:space="preserve">   OBRAS DE CONCRETO SIMPLE</v>
          </cell>
          <cell r="F755">
            <v>289.42</v>
          </cell>
          <cell r="H755">
            <v>0</v>
          </cell>
          <cell r="I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Q755">
            <v>289.42</v>
          </cell>
          <cell r="R755">
            <v>1</v>
          </cell>
        </row>
        <row r="756">
          <cell r="A756" t="str">
            <v>12.05.01</v>
          </cell>
          <cell r="B756" t="str">
            <v xml:space="preserve">      Concreto Para Solados e=0.10 m., C:H, 1:12</v>
          </cell>
          <cell r="C756" t="str">
            <v>m2</v>
          </cell>
          <cell r="D756">
            <v>8.5500000000000007</v>
          </cell>
          <cell r="E756">
            <v>33.85</v>
          </cell>
          <cell r="F756">
            <v>289.42</v>
          </cell>
          <cell r="H756">
            <v>0</v>
          </cell>
          <cell r="I756">
            <v>0</v>
          </cell>
          <cell r="K756">
            <v>0</v>
          </cell>
          <cell r="L756">
            <v>0</v>
          </cell>
          <cell r="M756">
            <v>0</v>
          </cell>
          <cell r="N756">
            <v>0</v>
          </cell>
          <cell r="O756">
            <v>0</v>
          </cell>
          <cell r="P756">
            <v>8.5500000000000007</v>
          </cell>
          <cell r="Q756">
            <v>289.42</v>
          </cell>
          <cell r="R756">
            <v>1</v>
          </cell>
        </row>
        <row r="757">
          <cell r="A757" t="str">
            <v>12.06</v>
          </cell>
          <cell r="B757" t="str">
            <v xml:space="preserve">   OBRAS DE CONCRETO ARMADO</v>
          </cell>
          <cell r="F757">
            <v>2262.98</v>
          </cell>
          <cell r="H757">
            <v>0</v>
          </cell>
          <cell r="I757">
            <v>0</v>
          </cell>
          <cell r="K757">
            <v>0</v>
          </cell>
          <cell r="L757">
            <v>0</v>
          </cell>
          <cell r="M757">
            <v>0</v>
          </cell>
          <cell r="N757">
            <v>0</v>
          </cell>
          <cell r="O757">
            <v>0</v>
          </cell>
          <cell r="P757">
            <v>0</v>
          </cell>
          <cell r="Q757">
            <v>2262.98</v>
          </cell>
          <cell r="R757">
            <v>1</v>
          </cell>
        </row>
        <row r="758">
          <cell r="A758" t="str">
            <v>12.06.01</v>
          </cell>
          <cell r="B758" t="str">
            <v xml:space="preserve">      LOSA FONDO</v>
          </cell>
          <cell r="F758">
            <v>825.37</v>
          </cell>
          <cell r="H758">
            <v>0</v>
          </cell>
          <cell r="I758">
            <v>0</v>
          </cell>
          <cell r="K758">
            <v>0</v>
          </cell>
          <cell r="L758">
            <v>0</v>
          </cell>
          <cell r="M758">
            <v>0</v>
          </cell>
          <cell r="N758">
            <v>0</v>
          </cell>
          <cell r="O758">
            <v>0</v>
          </cell>
          <cell r="P758">
            <v>0</v>
          </cell>
          <cell r="Q758">
            <v>825.37</v>
          </cell>
          <cell r="R758">
            <v>1</v>
          </cell>
        </row>
        <row r="759">
          <cell r="A759" t="str">
            <v>12.06.01.01</v>
          </cell>
          <cell r="B759" t="str">
            <v xml:space="preserve">         Habilitacion Acero fy=4200 kg/cm2 Grado 60</v>
          </cell>
          <cell r="C759" t="str">
            <v>kg</v>
          </cell>
          <cell r="D759">
            <v>60.36</v>
          </cell>
          <cell r="E759">
            <v>5.07</v>
          </cell>
          <cell r="F759">
            <v>306.02999999999997</v>
          </cell>
          <cell r="H759">
            <v>0</v>
          </cell>
          <cell r="I759">
            <v>0</v>
          </cell>
          <cell r="K759">
            <v>0</v>
          </cell>
          <cell r="L759">
            <v>0</v>
          </cell>
          <cell r="M759">
            <v>0</v>
          </cell>
          <cell r="N759">
            <v>0</v>
          </cell>
          <cell r="O759">
            <v>0</v>
          </cell>
          <cell r="P759">
            <v>60.36</v>
          </cell>
          <cell r="Q759">
            <v>306.02999999999997</v>
          </cell>
          <cell r="R759">
            <v>1</v>
          </cell>
        </row>
        <row r="760">
          <cell r="A760" t="str">
            <v>12.06.01.02</v>
          </cell>
          <cell r="B760" t="str">
            <v xml:space="preserve">         Colocacion de Armadura de Acero fy=4200 kg/cm2 Grado 60</v>
          </cell>
          <cell r="C760" t="str">
            <v>kg</v>
          </cell>
          <cell r="D760">
            <v>60.36</v>
          </cell>
          <cell r="E760">
            <v>0.89</v>
          </cell>
          <cell r="F760">
            <v>53.72</v>
          </cell>
          <cell r="H760">
            <v>0</v>
          </cell>
          <cell r="I760">
            <v>0</v>
          </cell>
          <cell r="K760">
            <v>0</v>
          </cell>
          <cell r="L760">
            <v>0</v>
          </cell>
          <cell r="M760">
            <v>0</v>
          </cell>
          <cell r="N760">
            <v>0</v>
          </cell>
          <cell r="O760">
            <v>0</v>
          </cell>
          <cell r="P760">
            <v>60.36</v>
          </cell>
          <cell r="Q760">
            <v>53.72</v>
          </cell>
          <cell r="R760">
            <v>1</v>
          </cell>
        </row>
        <row r="761">
          <cell r="A761" t="str">
            <v>12.06.01.03</v>
          </cell>
          <cell r="B761" t="str">
            <v xml:space="preserve">         Concreto en Losa Fondo f'c=210 Kg/cm2</v>
          </cell>
          <cell r="C761" t="str">
            <v>m3</v>
          </cell>
          <cell r="D761">
            <v>1.32</v>
          </cell>
          <cell r="E761">
            <v>352.74</v>
          </cell>
          <cell r="F761">
            <v>465.62</v>
          </cell>
          <cell r="H761">
            <v>0</v>
          </cell>
          <cell r="I761">
            <v>0</v>
          </cell>
          <cell r="K761">
            <v>0</v>
          </cell>
          <cell r="L761">
            <v>0</v>
          </cell>
          <cell r="M761">
            <v>0</v>
          </cell>
          <cell r="N761">
            <v>0</v>
          </cell>
          <cell r="O761">
            <v>0</v>
          </cell>
          <cell r="P761">
            <v>1.32</v>
          </cell>
          <cell r="Q761">
            <v>465.62</v>
          </cell>
          <cell r="R761">
            <v>1</v>
          </cell>
        </row>
        <row r="762">
          <cell r="A762" t="str">
            <v>12.06.02</v>
          </cell>
          <cell r="B762" t="str">
            <v xml:space="preserve">      MUROS</v>
          </cell>
          <cell r="F762">
            <v>1437.61</v>
          </cell>
          <cell r="H762">
            <v>0</v>
          </cell>
          <cell r="I762">
            <v>0</v>
          </cell>
          <cell r="K762">
            <v>0</v>
          </cell>
          <cell r="L762">
            <v>0</v>
          </cell>
          <cell r="M762">
            <v>0</v>
          </cell>
          <cell r="N762">
            <v>0</v>
          </cell>
          <cell r="O762">
            <v>0</v>
          </cell>
          <cell r="P762">
            <v>0</v>
          </cell>
          <cell r="Q762">
            <v>1437.61</v>
          </cell>
          <cell r="R762">
            <v>1</v>
          </cell>
        </row>
        <row r="763">
          <cell r="A763" t="str">
            <v>12.06.02.01</v>
          </cell>
          <cell r="B763" t="str">
            <v xml:space="preserve">         Habilitacion de Encofrado de Muros de Contencion (Dos Caras)</v>
          </cell>
          <cell r="C763" t="str">
            <v>m2</v>
          </cell>
          <cell r="D763">
            <v>15.83</v>
          </cell>
          <cell r="E763">
            <v>12.48</v>
          </cell>
          <cell r="F763">
            <v>197.56</v>
          </cell>
          <cell r="H763">
            <v>0</v>
          </cell>
          <cell r="I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15.83</v>
          </cell>
          <cell r="Q763">
            <v>197.56</v>
          </cell>
          <cell r="R763">
            <v>1</v>
          </cell>
        </row>
        <row r="764">
          <cell r="A764" t="str">
            <v>12.06.02.02</v>
          </cell>
          <cell r="B764" t="str">
            <v xml:space="preserve">         Habilitacion Acero fy=4200 kg/cm2 Grado 60</v>
          </cell>
          <cell r="C764" t="str">
            <v>kg</v>
          </cell>
          <cell r="D764">
            <v>52.37</v>
          </cell>
          <cell r="E764">
            <v>5.07</v>
          </cell>
          <cell r="F764">
            <v>265.52</v>
          </cell>
          <cell r="H764">
            <v>0</v>
          </cell>
          <cell r="I764">
            <v>0</v>
          </cell>
          <cell r="K764">
            <v>0</v>
          </cell>
          <cell r="L764">
            <v>0</v>
          </cell>
          <cell r="M764">
            <v>0</v>
          </cell>
          <cell r="N764">
            <v>0</v>
          </cell>
          <cell r="O764">
            <v>0</v>
          </cell>
          <cell r="P764">
            <v>52.37</v>
          </cell>
          <cell r="Q764">
            <v>265.52</v>
          </cell>
          <cell r="R764">
            <v>1</v>
          </cell>
        </row>
        <row r="765">
          <cell r="A765" t="str">
            <v>12.06.02.03</v>
          </cell>
          <cell r="B765" t="str">
            <v xml:space="preserve">         Colocacion de Armadura de Acero fy=4200 kg/cm2 Grado 60</v>
          </cell>
          <cell r="C765" t="str">
            <v>kg</v>
          </cell>
          <cell r="D765">
            <v>52.37</v>
          </cell>
          <cell r="E765">
            <v>0.89</v>
          </cell>
          <cell r="F765">
            <v>46.61</v>
          </cell>
          <cell r="H765">
            <v>0</v>
          </cell>
          <cell r="I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52.37</v>
          </cell>
          <cell r="Q765">
            <v>46.61</v>
          </cell>
          <cell r="R765">
            <v>1</v>
          </cell>
        </row>
        <row r="766">
          <cell r="A766" t="str">
            <v>12.06.02.04</v>
          </cell>
          <cell r="B766" t="str">
            <v xml:space="preserve">         Encofrado de Muros de Sostenimiento (Dos Caras)</v>
          </cell>
          <cell r="C766" t="str">
            <v>m2</v>
          </cell>
          <cell r="D766">
            <v>15.83</v>
          </cell>
          <cell r="E766">
            <v>24.56</v>
          </cell>
          <cell r="F766">
            <v>388.78</v>
          </cell>
          <cell r="H766">
            <v>0</v>
          </cell>
          <cell r="I766">
            <v>0</v>
          </cell>
          <cell r="K766">
            <v>0</v>
          </cell>
          <cell r="L766">
            <v>0</v>
          </cell>
          <cell r="M766">
            <v>0</v>
          </cell>
          <cell r="N766">
            <v>0</v>
          </cell>
          <cell r="O766">
            <v>0</v>
          </cell>
          <cell r="P766">
            <v>15.83</v>
          </cell>
          <cell r="Q766">
            <v>388.78</v>
          </cell>
          <cell r="R766">
            <v>1</v>
          </cell>
        </row>
        <row r="767">
          <cell r="A767" t="str">
            <v>12.06.02.05</v>
          </cell>
          <cell r="B767" t="str">
            <v xml:space="preserve">         Concreto en Muros f'c=210 Kg/cm2</v>
          </cell>
          <cell r="C767" t="str">
            <v>m3</v>
          </cell>
          <cell r="D767">
            <v>1.19</v>
          </cell>
          <cell r="E767">
            <v>385.61</v>
          </cell>
          <cell r="F767">
            <v>458.88</v>
          </cell>
          <cell r="H767">
            <v>0</v>
          </cell>
          <cell r="I767">
            <v>0</v>
          </cell>
          <cell r="K767">
            <v>0</v>
          </cell>
          <cell r="L767">
            <v>0</v>
          </cell>
          <cell r="M767">
            <v>0</v>
          </cell>
          <cell r="N767">
            <v>0</v>
          </cell>
          <cell r="O767">
            <v>0</v>
          </cell>
          <cell r="P767">
            <v>1.19</v>
          </cell>
          <cell r="Q767">
            <v>458.88</v>
          </cell>
          <cell r="R767">
            <v>1</v>
          </cell>
        </row>
        <row r="768">
          <cell r="A768" t="str">
            <v>12.06.02.06</v>
          </cell>
          <cell r="B768" t="str">
            <v xml:space="preserve">         Desencofrado de Muros de Sostenimiento (Dos Caras)</v>
          </cell>
          <cell r="C768" t="str">
            <v>m2</v>
          </cell>
          <cell r="D768">
            <v>15.83</v>
          </cell>
          <cell r="E768">
            <v>5.07</v>
          </cell>
          <cell r="F768">
            <v>80.260000000000005</v>
          </cell>
          <cell r="H768">
            <v>0</v>
          </cell>
          <cell r="I768">
            <v>0</v>
          </cell>
          <cell r="K768">
            <v>0</v>
          </cell>
          <cell r="L768">
            <v>0</v>
          </cell>
          <cell r="M768">
            <v>0</v>
          </cell>
          <cell r="N768">
            <v>0</v>
          </cell>
          <cell r="O768">
            <v>0</v>
          </cell>
          <cell r="P768">
            <v>15.83</v>
          </cell>
          <cell r="Q768">
            <v>80.260000000000005</v>
          </cell>
          <cell r="R768">
            <v>1</v>
          </cell>
        </row>
        <row r="769">
          <cell r="A769" t="str">
            <v>12.07</v>
          </cell>
          <cell r="B769" t="str">
            <v xml:space="preserve">   TARRAJEOS</v>
          </cell>
          <cell r="F769">
            <v>284.16000000000003</v>
          </cell>
          <cell r="H769">
            <v>0</v>
          </cell>
          <cell r="I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284.16000000000003</v>
          </cell>
          <cell r="R769">
            <v>1</v>
          </cell>
        </row>
        <row r="770">
          <cell r="A770" t="str">
            <v>12.07.01</v>
          </cell>
          <cell r="B770" t="str">
            <v xml:space="preserve">      Tarrajeo con Impermeabilizante 1.5 cm., Mezcla 1:1, C:A</v>
          </cell>
          <cell r="C770" t="str">
            <v>m2</v>
          </cell>
          <cell r="D770">
            <v>12.72</v>
          </cell>
          <cell r="E770">
            <v>22.34</v>
          </cell>
          <cell r="F770">
            <v>284.16000000000003</v>
          </cell>
          <cell r="H770">
            <v>0</v>
          </cell>
          <cell r="I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12.72</v>
          </cell>
          <cell r="Q770">
            <v>284.16000000000003</v>
          </cell>
          <cell r="R770">
            <v>1</v>
          </cell>
        </row>
        <row r="771">
          <cell r="A771" t="str">
            <v>12.08</v>
          </cell>
          <cell r="B771" t="str">
            <v xml:space="preserve">   PISOS Y MUROS</v>
          </cell>
          <cell r="F771">
            <v>574.45000000000005</v>
          </cell>
          <cell r="H771">
            <v>0</v>
          </cell>
          <cell r="I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574.45000000000005</v>
          </cell>
          <cell r="R771">
            <v>1</v>
          </cell>
        </row>
        <row r="772">
          <cell r="A772" t="str">
            <v>12.08.01</v>
          </cell>
          <cell r="B772" t="str">
            <v xml:space="preserve">      Piso Ceramico Nacional, Antideslizante 30X30 cm.</v>
          </cell>
          <cell r="C772" t="str">
            <v>m2</v>
          </cell>
          <cell r="D772">
            <v>7.06</v>
          </cell>
          <cell r="E772">
            <v>43.17</v>
          </cell>
          <cell r="F772">
            <v>304.77999999999997</v>
          </cell>
          <cell r="H772">
            <v>0</v>
          </cell>
          <cell r="I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7.06</v>
          </cell>
          <cell r="Q772">
            <v>304.77999999999997</v>
          </cell>
          <cell r="R772">
            <v>1</v>
          </cell>
        </row>
        <row r="773">
          <cell r="A773" t="str">
            <v>12.08.02</v>
          </cell>
          <cell r="B773" t="str">
            <v xml:space="preserve">      Pared Interior con Ceramico Nacional 30X30 cm. de 1ra</v>
          </cell>
          <cell r="C773" t="str">
            <v>m2</v>
          </cell>
          <cell r="D773">
            <v>5.65</v>
          </cell>
          <cell r="E773">
            <v>47.73</v>
          </cell>
          <cell r="F773">
            <v>269.67</v>
          </cell>
          <cell r="H773">
            <v>0</v>
          </cell>
          <cell r="I773">
            <v>0</v>
          </cell>
          <cell r="K773">
            <v>0</v>
          </cell>
          <cell r="L773">
            <v>0</v>
          </cell>
          <cell r="M773">
            <v>0</v>
          </cell>
          <cell r="N773">
            <v>0</v>
          </cell>
          <cell r="O773">
            <v>0</v>
          </cell>
          <cell r="P773">
            <v>5.65</v>
          </cell>
          <cell r="Q773">
            <v>269.67</v>
          </cell>
          <cell r="R773">
            <v>1</v>
          </cell>
        </row>
        <row r="774">
          <cell r="A774" t="str">
            <v>12.09</v>
          </cell>
          <cell r="B774" t="str">
            <v xml:space="preserve">   MOLDURAS</v>
          </cell>
          <cell r="F774">
            <v>313.04000000000002</v>
          </cell>
          <cell r="H774">
            <v>0</v>
          </cell>
          <cell r="I774">
            <v>0</v>
          </cell>
          <cell r="K774">
            <v>0</v>
          </cell>
          <cell r="L774">
            <v>0</v>
          </cell>
          <cell r="M774">
            <v>0</v>
          </cell>
          <cell r="N774">
            <v>0</v>
          </cell>
          <cell r="O774">
            <v>0</v>
          </cell>
          <cell r="P774">
            <v>0</v>
          </cell>
          <cell r="Q774">
            <v>313.04000000000002</v>
          </cell>
          <cell r="R774">
            <v>1</v>
          </cell>
        </row>
        <row r="775">
          <cell r="A775" t="str">
            <v>12.09.01</v>
          </cell>
          <cell r="B775" t="str">
            <v xml:space="preserve">      Enchapado de Bordes C/Piedra Laja</v>
          </cell>
          <cell r="C775" t="str">
            <v>m2</v>
          </cell>
          <cell r="D775">
            <v>2.2200000000000002</v>
          </cell>
          <cell r="E775">
            <v>141.01</v>
          </cell>
          <cell r="F775">
            <v>313.04000000000002</v>
          </cell>
          <cell r="H775">
            <v>0</v>
          </cell>
          <cell r="I775">
            <v>0</v>
          </cell>
          <cell r="K775">
            <v>0</v>
          </cell>
          <cell r="L775">
            <v>0</v>
          </cell>
          <cell r="M775">
            <v>0</v>
          </cell>
          <cell r="N775">
            <v>0</v>
          </cell>
          <cell r="O775">
            <v>0</v>
          </cell>
          <cell r="P775">
            <v>2.2200000000000002</v>
          </cell>
          <cell r="Q775">
            <v>313.04000000000002</v>
          </cell>
          <cell r="R775">
            <v>1</v>
          </cell>
        </row>
        <row r="776">
          <cell r="A776" t="str">
            <v>12.10</v>
          </cell>
          <cell r="B776" t="str">
            <v xml:space="preserve">   CARPINTERIA METALICA</v>
          </cell>
          <cell r="F776">
            <v>1500</v>
          </cell>
          <cell r="H776">
            <v>0</v>
          </cell>
          <cell r="I776">
            <v>0</v>
          </cell>
          <cell r="K776">
            <v>0</v>
          </cell>
          <cell r="L776">
            <v>0</v>
          </cell>
          <cell r="M776">
            <v>0</v>
          </cell>
          <cell r="N776">
            <v>0</v>
          </cell>
          <cell r="O776">
            <v>0</v>
          </cell>
          <cell r="P776">
            <v>0</v>
          </cell>
          <cell r="Q776">
            <v>1500</v>
          </cell>
          <cell r="R776">
            <v>1</v>
          </cell>
        </row>
        <row r="777">
          <cell r="A777" t="str">
            <v>12.10.01</v>
          </cell>
          <cell r="B777" t="str">
            <v xml:space="preserve">      Escalera Metalica Tipo Gato</v>
          </cell>
          <cell r="C777" t="str">
            <v>u</v>
          </cell>
          <cell r="D777">
            <v>2</v>
          </cell>
          <cell r="E777">
            <v>750</v>
          </cell>
          <cell r="F777">
            <v>1500</v>
          </cell>
          <cell r="H777">
            <v>0</v>
          </cell>
          <cell r="I777">
            <v>0</v>
          </cell>
          <cell r="K777">
            <v>0</v>
          </cell>
          <cell r="L777">
            <v>0</v>
          </cell>
          <cell r="M777">
            <v>0</v>
          </cell>
          <cell r="N777">
            <v>0</v>
          </cell>
          <cell r="O777">
            <v>0</v>
          </cell>
          <cell r="P777">
            <v>2</v>
          </cell>
          <cell r="Q777">
            <v>1500</v>
          </cell>
          <cell r="R777">
            <v>1</v>
          </cell>
        </row>
        <row r="778">
          <cell r="A778" t="str">
            <v>12.11</v>
          </cell>
          <cell r="B778" t="str">
            <v xml:space="preserve">   PINTURA</v>
          </cell>
          <cell r="F778">
            <v>6.01</v>
          </cell>
          <cell r="H778">
            <v>0</v>
          </cell>
          <cell r="I778">
            <v>0</v>
          </cell>
          <cell r="K778">
            <v>0</v>
          </cell>
          <cell r="L778">
            <v>0</v>
          </cell>
          <cell r="M778">
            <v>0</v>
          </cell>
          <cell r="N778">
            <v>0</v>
          </cell>
          <cell r="O778">
            <v>0</v>
          </cell>
          <cell r="P778">
            <v>0</v>
          </cell>
          <cell r="Q778">
            <v>6.01</v>
          </cell>
          <cell r="R778">
            <v>1</v>
          </cell>
        </row>
        <row r="779">
          <cell r="A779" t="str">
            <v>12.11.01</v>
          </cell>
          <cell r="B779" t="str">
            <v xml:space="preserve">      Pintura Esmalte sintetico en Escaleras Tipo Gato</v>
          </cell>
          <cell r="C779" t="str">
            <v>m</v>
          </cell>
          <cell r="D779">
            <v>2.2000000000000002</v>
          </cell>
          <cell r="E779">
            <v>2.73</v>
          </cell>
          <cell r="F779">
            <v>6.01</v>
          </cell>
          <cell r="H779">
            <v>0</v>
          </cell>
          <cell r="I779">
            <v>0</v>
          </cell>
          <cell r="K779">
            <v>0</v>
          </cell>
          <cell r="L779">
            <v>0</v>
          </cell>
          <cell r="M779">
            <v>0</v>
          </cell>
          <cell r="N779">
            <v>0</v>
          </cell>
          <cell r="O779">
            <v>0</v>
          </cell>
          <cell r="P779">
            <v>2.2000000000000002</v>
          </cell>
          <cell r="Q779">
            <v>6.01</v>
          </cell>
          <cell r="R779">
            <v>1</v>
          </cell>
        </row>
        <row r="780">
          <cell r="A780" t="str">
            <v>12.12</v>
          </cell>
          <cell r="B780" t="str">
            <v xml:space="preserve">   INSTALACIONES SANITARIAS</v>
          </cell>
          <cell r="F780">
            <v>84.38</v>
          </cell>
          <cell r="H780">
            <v>0</v>
          </cell>
          <cell r="I780">
            <v>0</v>
          </cell>
          <cell r="K780">
            <v>0</v>
          </cell>
          <cell r="L780">
            <v>0</v>
          </cell>
          <cell r="M780">
            <v>0</v>
          </cell>
          <cell r="N780">
            <v>0</v>
          </cell>
          <cell r="O780">
            <v>0</v>
          </cell>
          <cell r="P780">
            <v>0</v>
          </cell>
          <cell r="Q780">
            <v>84.38</v>
          </cell>
          <cell r="R780">
            <v>1</v>
          </cell>
        </row>
        <row r="781">
          <cell r="A781" t="str">
            <v>12.12.01</v>
          </cell>
          <cell r="B781" t="str">
            <v xml:space="preserve">      Conexion de Desague en Rebosadero</v>
          </cell>
          <cell r="C781" t="str">
            <v>u</v>
          </cell>
          <cell r="D781">
            <v>1</v>
          </cell>
          <cell r="E781">
            <v>5.96</v>
          </cell>
          <cell r="F781">
            <v>5.96</v>
          </cell>
          <cell r="H781">
            <v>0</v>
          </cell>
          <cell r="I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1</v>
          </cell>
          <cell r="Q781">
            <v>5.96</v>
          </cell>
          <cell r="R781">
            <v>1</v>
          </cell>
        </row>
        <row r="782">
          <cell r="A782" t="str">
            <v>12.12.02</v>
          </cell>
          <cell r="B782" t="str">
            <v xml:space="preserve">      Conexion Principal de Alimentacion de Agua Caliente en Piscina</v>
          </cell>
          <cell r="C782" t="str">
            <v>u</v>
          </cell>
          <cell r="D782">
            <v>1</v>
          </cell>
          <cell r="E782">
            <v>35.46</v>
          </cell>
          <cell r="F782">
            <v>35.46</v>
          </cell>
          <cell r="H782">
            <v>0</v>
          </cell>
          <cell r="I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1</v>
          </cell>
          <cell r="Q782">
            <v>35.46</v>
          </cell>
          <cell r="R782">
            <v>1</v>
          </cell>
        </row>
        <row r="783">
          <cell r="A783" t="str">
            <v>12.12.03</v>
          </cell>
          <cell r="B783" t="str">
            <v xml:space="preserve">      Conexion Principal de Desague en Piscina</v>
          </cell>
          <cell r="C783" t="str">
            <v>u</v>
          </cell>
          <cell r="D783">
            <v>1</v>
          </cell>
          <cell r="E783">
            <v>42.96</v>
          </cell>
          <cell r="F783">
            <v>42.96</v>
          </cell>
          <cell r="H783">
            <v>0</v>
          </cell>
          <cell r="I783">
            <v>0</v>
          </cell>
          <cell r="K783">
            <v>0</v>
          </cell>
          <cell r="L783">
            <v>0</v>
          </cell>
          <cell r="M783">
            <v>0</v>
          </cell>
          <cell r="N783">
            <v>0</v>
          </cell>
          <cell r="O783">
            <v>0</v>
          </cell>
          <cell r="P783">
            <v>1</v>
          </cell>
          <cell r="Q783">
            <v>42.96</v>
          </cell>
          <cell r="R783">
            <v>1</v>
          </cell>
        </row>
        <row r="784">
          <cell r="A784" t="str">
            <v>12.13</v>
          </cell>
          <cell r="B784" t="str">
            <v xml:space="preserve">   OTROS</v>
          </cell>
          <cell r="F784">
            <v>3500</v>
          </cell>
          <cell r="H784">
            <v>0</v>
          </cell>
          <cell r="K784">
            <v>0</v>
          </cell>
          <cell r="M784">
            <v>0</v>
          </cell>
          <cell r="N784">
            <v>0</v>
          </cell>
          <cell r="P784">
            <v>0</v>
          </cell>
          <cell r="Q784">
            <v>3500</v>
          </cell>
        </row>
        <row r="785">
          <cell r="A785" t="str">
            <v>12.13.01</v>
          </cell>
          <cell r="B785" t="str">
            <v xml:space="preserve">      Tobogan</v>
          </cell>
          <cell r="C785" t="str">
            <v>glb</v>
          </cell>
          <cell r="D785">
            <v>1</v>
          </cell>
          <cell r="E785">
            <v>3500</v>
          </cell>
          <cell r="F785">
            <v>3500</v>
          </cell>
          <cell r="H785">
            <v>0</v>
          </cell>
          <cell r="I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1</v>
          </cell>
          <cell r="Q785">
            <v>3500</v>
          </cell>
          <cell r="R785">
            <v>1</v>
          </cell>
        </row>
        <row r="786">
          <cell r="A786" t="str">
            <v>13</v>
          </cell>
          <cell r="B786" t="str">
            <v>ACCESOS Y JARDINERIA</v>
          </cell>
          <cell r="F786">
            <v>126296.43</v>
          </cell>
          <cell r="H786">
            <v>0</v>
          </cell>
          <cell r="I786">
            <v>0</v>
          </cell>
          <cell r="K786">
            <v>13294.93</v>
          </cell>
          <cell r="L786">
            <v>0.10526766275182918</v>
          </cell>
          <cell r="M786">
            <v>0</v>
          </cell>
          <cell r="N786">
            <v>13294.93</v>
          </cell>
          <cell r="O786">
            <v>0.10526766275182918</v>
          </cell>
          <cell r="P786">
            <v>0</v>
          </cell>
          <cell r="Q786">
            <v>113001.48</v>
          </cell>
          <cell r="R786">
            <v>0.89473217889056722</v>
          </cell>
        </row>
        <row r="787">
          <cell r="A787" t="str">
            <v>13.01</v>
          </cell>
          <cell r="B787" t="str">
            <v xml:space="preserve">   OBRAS PRELIMINARES</v>
          </cell>
          <cell r="F787">
            <v>1201.1100000000001</v>
          </cell>
          <cell r="H787">
            <v>0</v>
          </cell>
          <cell r="I787">
            <v>0</v>
          </cell>
          <cell r="K787">
            <v>840.78</v>
          </cell>
          <cell r="L787">
            <v>0.70000249768963696</v>
          </cell>
          <cell r="M787">
            <v>0</v>
          </cell>
          <cell r="N787">
            <v>840.78</v>
          </cell>
          <cell r="O787">
            <v>0.70000249768963696</v>
          </cell>
          <cell r="P787">
            <v>0</v>
          </cell>
          <cell r="Q787">
            <v>360.32</v>
          </cell>
          <cell r="R787">
            <v>0.29998917667823927</v>
          </cell>
        </row>
        <row r="788">
          <cell r="A788" t="str">
            <v>13.01.01</v>
          </cell>
          <cell r="B788" t="str">
            <v xml:space="preserve">      Limpieza de terreno manual</v>
          </cell>
          <cell r="C788" t="str">
            <v>m2</v>
          </cell>
          <cell r="D788">
            <v>356.41</v>
          </cell>
          <cell r="E788">
            <v>1.82</v>
          </cell>
          <cell r="F788">
            <v>648.66999999999996</v>
          </cell>
          <cell r="H788">
            <v>0</v>
          </cell>
          <cell r="I788">
            <v>0</v>
          </cell>
          <cell r="J788">
            <v>249.49</v>
          </cell>
          <cell r="K788">
            <v>454.07</v>
          </cell>
          <cell r="L788">
            <v>0.70000154161592187</v>
          </cell>
          <cell r="M788">
            <v>249.49</v>
          </cell>
          <cell r="N788">
            <v>454.07</v>
          </cell>
          <cell r="O788">
            <v>0.70000154161592187</v>
          </cell>
          <cell r="P788">
            <v>106.92000000000002</v>
          </cell>
          <cell r="Q788">
            <v>194.59</v>
          </cell>
          <cell r="R788">
            <v>0.29998304222486011</v>
          </cell>
        </row>
        <row r="789">
          <cell r="A789" t="str">
            <v>13.01.02</v>
          </cell>
          <cell r="B789" t="str">
            <v xml:space="preserve">      Trazo y replanteo</v>
          </cell>
          <cell r="C789" t="str">
            <v>m2</v>
          </cell>
          <cell r="D789">
            <v>356.41</v>
          </cell>
          <cell r="E789">
            <v>1.55</v>
          </cell>
          <cell r="F789">
            <v>552.44000000000005</v>
          </cell>
          <cell r="H789">
            <v>0</v>
          </cell>
          <cell r="I789">
            <v>0</v>
          </cell>
          <cell r="J789">
            <v>249.49</v>
          </cell>
          <cell r="K789">
            <v>386.71</v>
          </cell>
          <cell r="L789">
            <v>0.70000362030265717</v>
          </cell>
          <cell r="M789">
            <v>249.49</v>
          </cell>
          <cell r="N789">
            <v>386.71</v>
          </cell>
          <cell r="O789">
            <v>0.70000362030265717</v>
          </cell>
          <cell r="P789">
            <v>106.92000000000002</v>
          </cell>
          <cell r="Q789">
            <v>165.73</v>
          </cell>
          <cell r="R789">
            <v>0.29999637969734266</v>
          </cell>
        </row>
        <row r="790">
          <cell r="A790" t="str">
            <v>13.02</v>
          </cell>
          <cell r="B790" t="str">
            <v xml:space="preserve">   MOVIMIENTO DE TIERRAS</v>
          </cell>
          <cell r="F790">
            <v>2425.8000000000002</v>
          </cell>
          <cell r="H790">
            <v>0</v>
          </cell>
          <cell r="I790">
            <v>0</v>
          </cell>
          <cell r="K790">
            <v>1378.19</v>
          </cell>
          <cell r="L790">
            <v>0.56813834611262259</v>
          </cell>
          <cell r="M790">
            <v>0</v>
          </cell>
          <cell r="N790">
            <v>1378.19</v>
          </cell>
          <cell r="O790">
            <v>0.56813834611262259</v>
          </cell>
          <cell r="P790">
            <v>0</v>
          </cell>
          <cell r="Q790">
            <v>1047.6099999999999</v>
          </cell>
          <cell r="R790">
            <v>0.43186165388737729</v>
          </cell>
        </row>
        <row r="791">
          <cell r="A791" t="str">
            <v>13.02.01</v>
          </cell>
          <cell r="B791" t="str">
            <v xml:space="preserve">      Corte Superficial Manual de 0.20 m.</v>
          </cell>
          <cell r="C791" t="str">
            <v>m3</v>
          </cell>
          <cell r="D791">
            <v>19.68</v>
          </cell>
          <cell r="E791">
            <v>17.25</v>
          </cell>
          <cell r="F791">
            <v>339.48</v>
          </cell>
          <cell r="H791">
            <v>0</v>
          </cell>
          <cell r="I791">
            <v>0</v>
          </cell>
          <cell r="J791">
            <v>19.68</v>
          </cell>
          <cell r="K791">
            <v>339.48</v>
          </cell>
          <cell r="L791">
            <v>1</v>
          </cell>
          <cell r="M791">
            <v>19.68</v>
          </cell>
          <cell r="N791">
            <v>339.48</v>
          </cell>
          <cell r="O791">
            <v>1</v>
          </cell>
          <cell r="P791">
            <v>0</v>
          </cell>
          <cell r="Q791">
            <v>0</v>
          </cell>
          <cell r="R791">
            <v>0</v>
          </cell>
        </row>
        <row r="792">
          <cell r="A792" t="str">
            <v>13.02.02</v>
          </cell>
          <cell r="B792" t="str">
            <v xml:space="preserve">      Excavacion de zanjas Manual</v>
          </cell>
          <cell r="C792" t="str">
            <v>m3</v>
          </cell>
          <cell r="D792">
            <v>28.94</v>
          </cell>
          <cell r="E792">
            <v>21.11</v>
          </cell>
          <cell r="F792">
            <v>610.91999999999996</v>
          </cell>
          <cell r="H792">
            <v>0</v>
          </cell>
          <cell r="I792">
            <v>0</v>
          </cell>
          <cell r="J792">
            <v>14.17</v>
          </cell>
          <cell r="K792">
            <v>299.13</v>
          </cell>
          <cell r="L792">
            <v>0.48963857788253784</v>
          </cell>
          <cell r="M792">
            <v>14.17</v>
          </cell>
          <cell r="N792">
            <v>299.13</v>
          </cell>
          <cell r="O792">
            <v>0.48963857788253784</v>
          </cell>
          <cell r="P792">
            <v>14.770000000000001</v>
          </cell>
          <cell r="Q792">
            <v>311.79000000000002</v>
          </cell>
          <cell r="R792">
            <v>0.51036142211746227</v>
          </cell>
        </row>
        <row r="793">
          <cell r="A793" t="str">
            <v>13.02.03</v>
          </cell>
          <cell r="B793" t="str">
            <v xml:space="preserve">      Refine Nivel y Compactacion Terreno Normal C/compactadora</v>
          </cell>
          <cell r="C793" t="str">
            <v>m2</v>
          </cell>
          <cell r="D793">
            <v>104.64</v>
          </cell>
          <cell r="E793">
            <v>3.34</v>
          </cell>
          <cell r="F793">
            <v>349.5</v>
          </cell>
          <cell r="H793">
            <v>0</v>
          </cell>
          <cell r="I793">
            <v>0</v>
          </cell>
          <cell r="J793">
            <v>104.64</v>
          </cell>
          <cell r="K793">
            <v>349.5</v>
          </cell>
          <cell r="L793">
            <v>1</v>
          </cell>
          <cell r="M793">
            <v>104.64</v>
          </cell>
          <cell r="N793">
            <v>349.5</v>
          </cell>
          <cell r="O793">
            <v>1</v>
          </cell>
          <cell r="P793">
            <v>0</v>
          </cell>
          <cell r="Q793">
            <v>0</v>
          </cell>
          <cell r="R793">
            <v>0</v>
          </cell>
        </row>
        <row r="794">
          <cell r="A794" t="str">
            <v>13.02.04</v>
          </cell>
          <cell r="B794" t="str">
            <v xml:space="preserve">      Reposicion de Material Agricola</v>
          </cell>
          <cell r="C794" t="str">
            <v>m3</v>
          </cell>
          <cell r="D794">
            <v>19</v>
          </cell>
          <cell r="E794">
            <v>44.94</v>
          </cell>
          <cell r="F794">
            <v>853.86</v>
          </cell>
          <cell r="H794">
            <v>0</v>
          </cell>
          <cell r="I794">
            <v>0</v>
          </cell>
          <cell r="J794">
            <v>8.68</v>
          </cell>
          <cell r="K794">
            <v>390.08</v>
          </cell>
          <cell r="L794">
            <v>0.45684304218490146</v>
          </cell>
          <cell r="M794">
            <v>8.68</v>
          </cell>
          <cell r="N794">
            <v>390.08</v>
          </cell>
          <cell r="O794">
            <v>0.45684304218490146</v>
          </cell>
          <cell r="P794">
            <v>10.32</v>
          </cell>
          <cell r="Q794">
            <v>463.78</v>
          </cell>
          <cell r="R794">
            <v>0.54315695781509843</v>
          </cell>
        </row>
        <row r="795">
          <cell r="A795" t="str">
            <v>13.02.05</v>
          </cell>
          <cell r="B795" t="str">
            <v xml:space="preserve">      Relleno compactado a mano Mat. propio</v>
          </cell>
          <cell r="C795" t="str">
            <v>m3</v>
          </cell>
          <cell r="D795">
            <v>28.94</v>
          </cell>
          <cell r="E795">
            <v>9.4</v>
          </cell>
          <cell r="F795">
            <v>272.04000000000002</v>
          </cell>
          <cell r="H795">
            <v>0</v>
          </cell>
          <cell r="I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28.94</v>
          </cell>
          <cell r="Q795">
            <v>272.04000000000002</v>
          </cell>
          <cell r="R795">
            <v>1</v>
          </cell>
        </row>
        <row r="796">
          <cell r="A796" t="str">
            <v>13.03</v>
          </cell>
          <cell r="B796" t="str">
            <v xml:space="preserve">   OBRAS DE CONCRETO SIMPLE</v>
          </cell>
          <cell r="F796">
            <v>34705.129999999997</v>
          </cell>
          <cell r="H796">
            <v>0</v>
          </cell>
          <cell r="I796">
            <v>0</v>
          </cell>
          <cell r="K796">
            <v>6075.96</v>
          </cell>
          <cell r="L796">
            <v>0.17507382914283856</v>
          </cell>
          <cell r="M796">
            <v>0</v>
          </cell>
          <cell r="N796">
            <v>6075.96</v>
          </cell>
          <cell r="O796">
            <v>0.17507382914283856</v>
          </cell>
          <cell r="P796">
            <v>0</v>
          </cell>
          <cell r="Q796">
            <v>28629.159999999996</v>
          </cell>
          <cell r="R796">
            <v>0.82492588271532186</v>
          </cell>
        </row>
        <row r="797">
          <cell r="A797" t="str">
            <v>13.03.01</v>
          </cell>
          <cell r="B797" t="str">
            <v xml:space="preserve">      CIMIENTOS</v>
          </cell>
          <cell r="F797">
            <v>6733.44</v>
          </cell>
          <cell r="H797">
            <v>0</v>
          </cell>
          <cell r="I797">
            <v>0</v>
          </cell>
          <cell r="K797">
            <v>1779.55</v>
          </cell>
          <cell r="L797">
            <v>0.26428541726071669</v>
          </cell>
          <cell r="M797">
            <v>0</v>
          </cell>
          <cell r="N797">
            <v>1779.55</v>
          </cell>
          <cell r="O797">
            <v>0.26428541726071669</v>
          </cell>
          <cell r="P797">
            <v>0</v>
          </cell>
          <cell r="Q797">
            <v>4953.8900000000003</v>
          </cell>
          <cell r="R797">
            <v>0.73571458273928347</v>
          </cell>
        </row>
        <row r="798">
          <cell r="A798" t="str">
            <v>13.03.01.01</v>
          </cell>
          <cell r="B798" t="str">
            <v xml:space="preserve">         Concreto Ciclopeo 1:10 (C:H)+30% Piedra Grande</v>
          </cell>
          <cell r="C798" t="str">
            <v>m3</v>
          </cell>
          <cell r="D798">
            <v>42</v>
          </cell>
          <cell r="E798">
            <v>160.32</v>
          </cell>
          <cell r="F798">
            <v>6733.44</v>
          </cell>
          <cell r="H798">
            <v>0</v>
          </cell>
          <cell r="I798">
            <v>0</v>
          </cell>
          <cell r="J798">
            <v>11.1</v>
          </cell>
          <cell r="K798">
            <v>1779.55</v>
          </cell>
          <cell r="L798">
            <v>0.26428541726071669</v>
          </cell>
          <cell r="M798">
            <v>11.1</v>
          </cell>
          <cell r="N798">
            <v>1779.55</v>
          </cell>
          <cell r="O798">
            <v>0.26428541726071669</v>
          </cell>
          <cell r="P798">
            <v>30.9</v>
          </cell>
          <cell r="Q798">
            <v>4953.8900000000003</v>
          </cell>
          <cell r="R798">
            <v>0.73571458273928347</v>
          </cell>
        </row>
        <row r="799">
          <cell r="A799" t="str">
            <v>13.03.02</v>
          </cell>
          <cell r="B799" t="str">
            <v xml:space="preserve">      SOBRECIMIENTOS</v>
          </cell>
          <cell r="F799">
            <v>27971.69</v>
          </cell>
          <cell r="H799">
            <v>0</v>
          </cell>
          <cell r="I799">
            <v>0</v>
          </cell>
          <cell r="K799">
            <v>4296.41</v>
          </cell>
          <cell r="L799">
            <v>0.1535985133540376</v>
          </cell>
          <cell r="M799">
            <v>0</v>
          </cell>
          <cell r="N799">
            <v>4296.41</v>
          </cell>
          <cell r="O799">
            <v>0.1535985133540376</v>
          </cell>
          <cell r="P799">
            <v>0</v>
          </cell>
          <cell r="Q799">
            <v>23675.269999999997</v>
          </cell>
          <cell r="R799">
            <v>0.84640112914164278</v>
          </cell>
        </row>
        <row r="800">
          <cell r="A800" t="str">
            <v>13.03.02.01</v>
          </cell>
          <cell r="B800" t="str">
            <v xml:space="preserve">         Habilitacion Para Encofrado de Sobrecimientos</v>
          </cell>
          <cell r="C800" t="str">
            <v>m2</v>
          </cell>
          <cell r="D800">
            <v>336</v>
          </cell>
          <cell r="E800">
            <v>20.25</v>
          </cell>
          <cell r="F800">
            <v>6804</v>
          </cell>
          <cell r="H800">
            <v>0</v>
          </cell>
          <cell r="I800">
            <v>0</v>
          </cell>
          <cell r="J800">
            <v>52.8</v>
          </cell>
          <cell r="K800">
            <v>1069.2</v>
          </cell>
          <cell r="L800">
            <v>0.15714285714285714</v>
          </cell>
          <cell r="M800">
            <v>52.8</v>
          </cell>
          <cell r="N800">
            <v>1069.2</v>
          </cell>
          <cell r="O800">
            <v>0.15714285714285714</v>
          </cell>
          <cell r="P800">
            <v>283.2</v>
          </cell>
          <cell r="Q800">
            <v>5734.8</v>
          </cell>
          <cell r="R800">
            <v>0.84285714285714286</v>
          </cell>
        </row>
        <row r="801">
          <cell r="A801" t="str">
            <v>13.03.02.02</v>
          </cell>
          <cell r="B801" t="str">
            <v xml:space="preserve">         Encofrado de Sobrecimientos</v>
          </cell>
          <cell r="C801" t="str">
            <v>m2</v>
          </cell>
          <cell r="D801">
            <v>336</v>
          </cell>
          <cell r="E801">
            <v>15.86</v>
          </cell>
          <cell r="F801">
            <v>5328.96</v>
          </cell>
          <cell r="H801">
            <v>0</v>
          </cell>
          <cell r="I801">
            <v>0</v>
          </cell>
          <cell r="J801">
            <v>52.8</v>
          </cell>
          <cell r="K801">
            <v>837.41</v>
          </cell>
          <cell r="L801">
            <v>0.15714323245060949</v>
          </cell>
          <cell r="M801">
            <v>52.8</v>
          </cell>
          <cell r="N801">
            <v>837.41</v>
          </cell>
          <cell r="O801">
            <v>0.15714323245060949</v>
          </cell>
          <cell r="P801">
            <v>283.2</v>
          </cell>
          <cell r="Q801">
            <v>4491.55</v>
          </cell>
          <cell r="R801">
            <v>0.84285676754939054</v>
          </cell>
        </row>
        <row r="802">
          <cell r="A802" t="str">
            <v>13.03.02.03</v>
          </cell>
          <cell r="B802" t="str">
            <v xml:space="preserve">         Concreto en Sobrecimiento A=0.15 m., 1:8 (C:H)+25% P. M.</v>
          </cell>
          <cell r="C802" t="str">
            <v>m3</v>
          </cell>
          <cell r="D802">
            <v>35.700000000000003</v>
          </cell>
          <cell r="E802">
            <v>221.38</v>
          </cell>
          <cell r="F802">
            <v>7903.27</v>
          </cell>
          <cell r="H802">
            <v>0</v>
          </cell>
          <cell r="I802">
            <v>0</v>
          </cell>
          <cell r="J802">
            <v>5.61</v>
          </cell>
          <cell r="K802">
            <v>1241.94</v>
          </cell>
          <cell r="L802">
            <v>0.1571425498559457</v>
          </cell>
          <cell r="M802">
            <v>5.61</v>
          </cell>
          <cell r="N802">
            <v>1241.94</v>
          </cell>
          <cell r="O802">
            <v>0.1571425498559457</v>
          </cell>
          <cell r="P802">
            <v>30.090000000000003</v>
          </cell>
          <cell r="Q802">
            <v>6661.32</v>
          </cell>
          <cell r="R802">
            <v>0.84285618484500713</v>
          </cell>
        </row>
        <row r="803">
          <cell r="A803" t="str">
            <v>13.03.02.04</v>
          </cell>
          <cell r="B803" t="str">
            <v xml:space="preserve">         Desencofrado de Sobrecimientos</v>
          </cell>
          <cell r="C803" t="str">
            <v>m2</v>
          </cell>
          <cell r="D803">
            <v>336</v>
          </cell>
          <cell r="E803">
            <v>7.06</v>
          </cell>
          <cell r="F803">
            <v>2372.16</v>
          </cell>
          <cell r="H803">
            <v>0</v>
          </cell>
          <cell r="I803">
            <v>0</v>
          </cell>
          <cell r="J803">
            <v>52.8</v>
          </cell>
          <cell r="K803">
            <v>372.77</v>
          </cell>
          <cell r="L803">
            <v>0.1571437002563065</v>
          </cell>
          <cell r="M803">
            <v>52.8</v>
          </cell>
          <cell r="N803">
            <v>372.77</v>
          </cell>
          <cell r="O803">
            <v>0.1571437002563065</v>
          </cell>
          <cell r="P803">
            <v>283.2</v>
          </cell>
          <cell r="Q803">
            <v>1999.39</v>
          </cell>
          <cell r="R803">
            <v>0.84285629974369358</v>
          </cell>
        </row>
        <row r="804">
          <cell r="A804" t="str">
            <v>13.03.02.05</v>
          </cell>
          <cell r="B804" t="str">
            <v xml:space="preserve">         Habilitacion Acero fy=4200 kg/cm2 Grado 60</v>
          </cell>
          <cell r="C804" t="str">
            <v>kg</v>
          </cell>
          <cell r="D804">
            <v>933.44</v>
          </cell>
          <cell r="E804">
            <v>5.07</v>
          </cell>
          <cell r="F804">
            <v>4732.54</v>
          </cell>
          <cell r="H804">
            <v>0</v>
          </cell>
          <cell r="I804">
            <v>0</v>
          </cell>
          <cell r="J804">
            <v>130.05000000000001</v>
          </cell>
          <cell r="K804">
            <v>659.35</v>
          </cell>
          <cell r="L804">
            <v>0.1393226470352073</v>
          </cell>
          <cell r="M804">
            <v>130.05000000000001</v>
          </cell>
          <cell r="N804">
            <v>659.35</v>
          </cell>
          <cell r="O804">
            <v>0.1393226470352073</v>
          </cell>
          <cell r="P804">
            <v>803.3900000000001</v>
          </cell>
          <cell r="Q804">
            <v>4073.19</v>
          </cell>
          <cell r="R804">
            <v>0.86067735296479275</v>
          </cell>
        </row>
        <row r="805">
          <cell r="A805" t="str">
            <v>13.03.02.06</v>
          </cell>
          <cell r="B805" t="str">
            <v xml:space="preserve">         Colocacion de Armadura de Acero fy=4200 kg/cm2 Grado 60</v>
          </cell>
          <cell r="C805" t="str">
            <v>kg</v>
          </cell>
          <cell r="D805">
            <v>933.44</v>
          </cell>
          <cell r="E805">
            <v>0.89</v>
          </cell>
          <cell r="F805">
            <v>830.76</v>
          </cell>
          <cell r="H805">
            <v>0</v>
          </cell>
          <cell r="I805">
            <v>0</v>
          </cell>
          <cell r="J805">
            <v>130.05000000000001</v>
          </cell>
          <cell r="K805">
            <v>115.74</v>
          </cell>
          <cell r="L805">
            <v>0.13931821464682939</v>
          </cell>
          <cell r="M805">
            <v>130.05000000000001</v>
          </cell>
          <cell r="N805">
            <v>115.74</v>
          </cell>
          <cell r="O805">
            <v>0.13931821464682939</v>
          </cell>
          <cell r="P805">
            <v>803.3900000000001</v>
          </cell>
          <cell r="Q805">
            <v>715.02</v>
          </cell>
          <cell r="R805">
            <v>0.86068178535317053</v>
          </cell>
        </row>
        <row r="806">
          <cell r="A806" t="str">
            <v>13.04</v>
          </cell>
          <cell r="B806" t="str">
            <v xml:space="preserve">   PISOS Y PAVIMENTOS</v>
          </cell>
          <cell r="F806">
            <v>21691.329999999998</v>
          </cell>
          <cell r="H806">
            <v>0</v>
          </cell>
          <cell r="I806">
            <v>0</v>
          </cell>
          <cell r="K806">
            <v>0</v>
          </cell>
          <cell r="L806">
            <v>0</v>
          </cell>
          <cell r="M806">
            <v>0</v>
          </cell>
          <cell r="N806">
            <v>0</v>
          </cell>
          <cell r="O806">
            <v>0</v>
          </cell>
          <cell r="P806">
            <v>0</v>
          </cell>
          <cell r="Q806">
            <v>21691.329999999998</v>
          </cell>
          <cell r="R806">
            <v>1</v>
          </cell>
        </row>
        <row r="807">
          <cell r="A807" t="str">
            <v>13.04.01</v>
          </cell>
          <cell r="B807" t="str">
            <v xml:space="preserve">      Concreto Ciclopeo f'c=100 Kg/cm2 +70% P.G.</v>
          </cell>
          <cell r="C807" t="str">
            <v>m3</v>
          </cell>
          <cell r="D807">
            <v>57.9</v>
          </cell>
          <cell r="E807">
            <v>155.63999999999999</v>
          </cell>
          <cell r="F807">
            <v>9011.56</v>
          </cell>
          <cell r="H807">
            <v>0</v>
          </cell>
          <cell r="I807">
            <v>0</v>
          </cell>
          <cell r="K807">
            <v>0</v>
          </cell>
          <cell r="L807">
            <v>0</v>
          </cell>
          <cell r="M807">
            <v>0</v>
          </cell>
          <cell r="N807">
            <v>0</v>
          </cell>
          <cell r="O807">
            <v>0</v>
          </cell>
          <cell r="P807">
            <v>57.9</v>
          </cell>
          <cell r="Q807">
            <v>9011.56</v>
          </cell>
          <cell r="R807">
            <v>1</v>
          </cell>
        </row>
        <row r="808">
          <cell r="A808" t="str">
            <v>13.04.02</v>
          </cell>
          <cell r="B808" t="str">
            <v xml:space="preserve">      Habilitacion de Encofrado Para Gradas de Acceso</v>
          </cell>
          <cell r="C808" t="str">
            <v>m2</v>
          </cell>
          <cell r="D808">
            <v>24.93</v>
          </cell>
          <cell r="E808">
            <v>28.87</v>
          </cell>
          <cell r="F808">
            <v>719.73</v>
          </cell>
          <cell r="H808">
            <v>0</v>
          </cell>
          <cell r="I808">
            <v>0</v>
          </cell>
          <cell r="K808">
            <v>0</v>
          </cell>
          <cell r="L808">
            <v>0</v>
          </cell>
          <cell r="M808">
            <v>0</v>
          </cell>
          <cell r="N808">
            <v>0</v>
          </cell>
          <cell r="O808">
            <v>0</v>
          </cell>
          <cell r="P808">
            <v>24.93</v>
          </cell>
          <cell r="Q808">
            <v>719.73</v>
          </cell>
          <cell r="R808">
            <v>1</v>
          </cell>
        </row>
        <row r="809">
          <cell r="A809" t="str">
            <v>13.04.03</v>
          </cell>
          <cell r="B809" t="str">
            <v xml:space="preserve">      Encofrado de Gradas de Escalera</v>
          </cell>
          <cell r="C809" t="str">
            <v>m2</v>
          </cell>
          <cell r="D809">
            <v>24.93</v>
          </cell>
          <cell r="E809">
            <v>25.11</v>
          </cell>
          <cell r="F809">
            <v>625.99</v>
          </cell>
          <cell r="H809">
            <v>0</v>
          </cell>
          <cell r="I809">
            <v>0</v>
          </cell>
          <cell r="K809">
            <v>0</v>
          </cell>
          <cell r="L809">
            <v>0</v>
          </cell>
          <cell r="M809">
            <v>0</v>
          </cell>
          <cell r="N809">
            <v>0</v>
          </cell>
          <cell r="O809">
            <v>0</v>
          </cell>
          <cell r="P809">
            <v>24.93</v>
          </cell>
          <cell r="Q809">
            <v>625.99</v>
          </cell>
          <cell r="R809">
            <v>1</v>
          </cell>
        </row>
        <row r="810">
          <cell r="A810" t="str">
            <v>13.04.04</v>
          </cell>
          <cell r="B810" t="str">
            <v xml:space="preserve">      Concreto en piso 4", sin Colorear, Pulido, sin Bruña, Acabado 1 cm. Mezcla 1:2; f'c=140kg/cm2</v>
          </cell>
          <cell r="C810" t="str">
            <v>m2</v>
          </cell>
          <cell r="D810">
            <v>63.6</v>
          </cell>
          <cell r="E810">
            <v>62.5</v>
          </cell>
          <cell r="F810">
            <v>3975</v>
          </cell>
          <cell r="H810">
            <v>0</v>
          </cell>
          <cell r="I810">
            <v>0</v>
          </cell>
          <cell r="K810">
            <v>0</v>
          </cell>
          <cell r="L810">
            <v>0</v>
          </cell>
          <cell r="M810">
            <v>0</v>
          </cell>
          <cell r="N810">
            <v>0</v>
          </cell>
          <cell r="O810">
            <v>0</v>
          </cell>
          <cell r="P810">
            <v>63.6</v>
          </cell>
          <cell r="Q810">
            <v>3975</v>
          </cell>
          <cell r="R810">
            <v>1</v>
          </cell>
        </row>
        <row r="811">
          <cell r="A811" t="str">
            <v>13.04.05</v>
          </cell>
          <cell r="B811" t="str">
            <v xml:space="preserve">      Reglado en piso 4", sin Colorear, Pulido, sin Bruña, Acabado 1 cm., Mezcla 1:2; f'c=140kg/cm2</v>
          </cell>
          <cell r="C811" t="str">
            <v>m2</v>
          </cell>
          <cell r="D811">
            <v>63.6</v>
          </cell>
          <cell r="E811">
            <v>2.66</v>
          </cell>
          <cell r="F811">
            <v>169.18</v>
          </cell>
          <cell r="H811">
            <v>0</v>
          </cell>
          <cell r="I811">
            <v>0</v>
          </cell>
          <cell r="K811">
            <v>0</v>
          </cell>
          <cell r="L811">
            <v>0</v>
          </cell>
          <cell r="M811">
            <v>0</v>
          </cell>
          <cell r="N811">
            <v>0</v>
          </cell>
          <cell r="O811">
            <v>0</v>
          </cell>
          <cell r="P811">
            <v>63.6</v>
          </cell>
          <cell r="Q811">
            <v>169.18</v>
          </cell>
          <cell r="R811">
            <v>1</v>
          </cell>
        </row>
        <row r="812">
          <cell r="A812" t="str">
            <v>13.04.06</v>
          </cell>
          <cell r="B812" t="str">
            <v xml:space="preserve">      Curado en piso 4", sin Colorear, Pulido, sin Bruña, Acabado 1 cm., Mezcla 1:2; f'c=140kg/cm2</v>
          </cell>
          <cell r="C812" t="str">
            <v>m2</v>
          </cell>
          <cell r="D812">
            <v>63.6</v>
          </cell>
          <cell r="E812">
            <v>0.32</v>
          </cell>
          <cell r="F812">
            <v>20.350000000000001</v>
          </cell>
          <cell r="H812">
            <v>0</v>
          </cell>
          <cell r="I812">
            <v>0</v>
          </cell>
          <cell r="K812">
            <v>0</v>
          </cell>
          <cell r="L812">
            <v>0</v>
          </cell>
          <cell r="M812">
            <v>0</v>
          </cell>
          <cell r="N812">
            <v>0</v>
          </cell>
          <cell r="O812">
            <v>0</v>
          </cell>
          <cell r="P812">
            <v>63.6</v>
          </cell>
          <cell r="Q812">
            <v>20.350000000000001</v>
          </cell>
          <cell r="R812">
            <v>1</v>
          </cell>
        </row>
        <row r="813">
          <cell r="A813" t="str">
            <v>13.04.07</v>
          </cell>
          <cell r="B813" t="str">
            <v xml:space="preserve">      Desencofrado de Gradas de Acceso</v>
          </cell>
          <cell r="C813" t="str">
            <v>m2</v>
          </cell>
          <cell r="D813">
            <v>24.93</v>
          </cell>
          <cell r="E813">
            <v>10.82</v>
          </cell>
          <cell r="F813">
            <v>269.74</v>
          </cell>
          <cell r="H813">
            <v>0</v>
          </cell>
          <cell r="I813">
            <v>0</v>
          </cell>
          <cell r="K813">
            <v>0</v>
          </cell>
          <cell r="L813">
            <v>0</v>
          </cell>
          <cell r="M813">
            <v>0</v>
          </cell>
          <cell r="N813">
            <v>0</v>
          </cell>
          <cell r="O813">
            <v>0</v>
          </cell>
          <cell r="P813">
            <v>24.93</v>
          </cell>
          <cell r="Q813">
            <v>269.74</v>
          </cell>
          <cell r="R813">
            <v>1</v>
          </cell>
        </row>
        <row r="814">
          <cell r="A814" t="str">
            <v>13.04.08</v>
          </cell>
          <cell r="B814" t="str">
            <v xml:space="preserve">      Piso Ceramico Nacional, Alto Transito 30X30 cm.</v>
          </cell>
          <cell r="C814" t="str">
            <v>m2</v>
          </cell>
          <cell r="D814">
            <v>63.6</v>
          </cell>
          <cell r="E814">
            <v>49.93</v>
          </cell>
          <cell r="F814">
            <v>3175.55</v>
          </cell>
          <cell r="H814">
            <v>0</v>
          </cell>
          <cell r="I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63.6</v>
          </cell>
          <cell r="Q814">
            <v>3175.55</v>
          </cell>
          <cell r="R814">
            <v>1</v>
          </cell>
        </row>
        <row r="815">
          <cell r="A815" t="str">
            <v>13.04.09</v>
          </cell>
          <cell r="B815" t="str">
            <v xml:space="preserve">      Piso de Cantos Rodados</v>
          </cell>
          <cell r="C815" t="str">
            <v>m2</v>
          </cell>
          <cell r="D815">
            <v>62.92</v>
          </cell>
          <cell r="E815">
            <v>59.19</v>
          </cell>
          <cell r="F815">
            <v>3724.23</v>
          </cell>
          <cell r="H815">
            <v>0</v>
          </cell>
          <cell r="I815">
            <v>0</v>
          </cell>
          <cell r="K815">
            <v>0</v>
          </cell>
          <cell r="L815">
            <v>0</v>
          </cell>
          <cell r="M815">
            <v>0</v>
          </cell>
          <cell r="N815">
            <v>0</v>
          </cell>
          <cell r="O815">
            <v>0</v>
          </cell>
          <cell r="P815">
            <v>62.92</v>
          </cell>
          <cell r="Q815">
            <v>3724.23</v>
          </cell>
          <cell r="R815">
            <v>1</v>
          </cell>
        </row>
        <row r="816">
          <cell r="A816" t="str">
            <v>13.05</v>
          </cell>
          <cell r="B816" t="str">
            <v xml:space="preserve">   REVOQUES ENLUCIDOS Y MOLDURAS</v>
          </cell>
          <cell r="F816">
            <v>7192.3899999999994</v>
          </cell>
          <cell r="H816">
            <v>0</v>
          </cell>
          <cell r="I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7192.3899999999994</v>
          </cell>
          <cell r="R816">
            <v>1</v>
          </cell>
        </row>
        <row r="817">
          <cell r="A817" t="str">
            <v>13.05.01</v>
          </cell>
          <cell r="B817" t="str">
            <v xml:space="preserve">      Puñeteo Previo Para Tarrajeo en Exteriores, Espesor 1.5 cm., Mezcla 1:5 </v>
          </cell>
          <cell r="C817" t="str">
            <v>m2</v>
          </cell>
          <cell r="D817">
            <v>305.27999999999997</v>
          </cell>
          <cell r="E817">
            <v>6.94</v>
          </cell>
          <cell r="F817">
            <v>2118.64</v>
          </cell>
          <cell r="H817">
            <v>0</v>
          </cell>
          <cell r="I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305.27999999999997</v>
          </cell>
          <cell r="Q817">
            <v>2118.64</v>
          </cell>
          <cell r="R817">
            <v>1</v>
          </cell>
        </row>
        <row r="818">
          <cell r="A818" t="str">
            <v>13.05.02</v>
          </cell>
          <cell r="B818" t="str">
            <v xml:space="preserve">      Tarrajeo en Exteriores, Espesor 1.5 cm., Mezcla 1:5 </v>
          </cell>
          <cell r="C818" t="str">
            <v>m2</v>
          </cell>
          <cell r="D818">
            <v>305.27999999999997</v>
          </cell>
          <cell r="E818">
            <v>16.62</v>
          </cell>
          <cell r="F818">
            <v>5073.75</v>
          </cell>
          <cell r="H818">
            <v>0</v>
          </cell>
          <cell r="I818">
            <v>0</v>
          </cell>
          <cell r="K818">
            <v>0</v>
          </cell>
          <cell r="L818">
            <v>0</v>
          </cell>
          <cell r="M818">
            <v>0</v>
          </cell>
          <cell r="N818">
            <v>0</v>
          </cell>
          <cell r="O818">
            <v>0</v>
          </cell>
          <cell r="P818">
            <v>305.27999999999997</v>
          </cell>
          <cell r="Q818">
            <v>5073.75</v>
          </cell>
          <cell r="R818">
            <v>1</v>
          </cell>
        </row>
        <row r="819">
          <cell r="A819" t="str">
            <v>13.06</v>
          </cell>
          <cell r="B819" t="str">
            <v xml:space="preserve">   PINTURA</v>
          </cell>
          <cell r="F819">
            <v>9052</v>
          </cell>
          <cell r="H819">
            <v>0</v>
          </cell>
          <cell r="K819">
            <v>0</v>
          </cell>
          <cell r="M819">
            <v>0</v>
          </cell>
          <cell r="N819">
            <v>0</v>
          </cell>
          <cell r="P819">
            <v>0</v>
          </cell>
          <cell r="Q819">
            <v>9052</v>
          </cell>
        </row>
        <row r="820">
          <cell r="A820" t="str">
            <v>13.06.01</v>
          </cell>
          <cell r="B820" t="str">
            <v xml:space="preserve">      Pintura Latex en Muros exteriores</v>
          </cell>
          <cell r="C820" t="str">
            <v>m2</v>
          </cell>
          <cell r="D820">
            <v>80</v>
          </cell>
          <cell r="E820">
            <v>113.15</v>
          </cell>
          <cell r="F820">
            <v>9052</v>
          </cell>
          <cell r="H820">
            <v>0</v>
          </cell>
          <cell r="I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80</v>
          </cell>
          <cell r="Q820">
            <v>9052</v>
          </cell>
          <cell r="R820">
            <v>1</v>
          </cell>
        </row>
        <row r="821">
          <cell r="A821" t="str">
            <v>13.06.02</v>
          </cell>
          <cell r="B821" t="str">
            <v xml:space="preserve">   CARPINTERIA METALICA</v>
          </cell>
          <cell r="F821">
            <v>2283.4899999999998</v>
          </cell>
          <cell r="H821">
            <v>0</v>
          </cell>
          <cell r="I821">
            <v>0</v>
          </cell>
          <cell r="K821">
            <v>0</v>
          </cell>
          <cell r="L821">
            <v>0</v>
          </cell>
          <cell r="M821">
            <v>0</v>
          </cell>
          <cell r="N821">
            <v>0</v>
          </cell>
          <cell r="O821">
            <v>0</v>
          </cell>
          <cell r="P821">
            <v>0</v>
          </cell>
          <cell r="Q821">
            <v>2283.4899999999998</v>
          </cell>
          <cell r="R821">
            <v>1</v>
          </cell>
        </row>
        <row r="822">
          <cell r="A822" t="str">
            <v>13.06.02.01</v>
          </cell>
          <cell r="B822" t="str">
            <v xml:space="preserve">      Baranda de Tubo Fierro Galvanizado Pasamano 1 1/2" Segun Diseño </v>
          </cell>
          <cell r="C822" t="str">
            <v>m</v>
          </cell>
          <cell r="D822">
            <v>305.27999999999997</v>
          </cell>
          <cell r="E822">
            <v>7.48</v>
          </cell>
          <cell r="F822">
            <v>2283.4899999999998</v>
          </cell>
          <cell r="H822">
            <v>0</v>
          </cell>
          <cell r="I822">
            <v>0</v>
          </cell>
          <cell r="K822">
            <v>0</v>
          </cell>
          <cell r="L822">
            <v>0</v>
          </cell>
          <cell r="M822">
            <v>0</v>
          </cell>
          <cell r="N822">
            <v>0</v>
          </cell>
          <cell r="O822">
            <v>0</v>
          </cell>
          <cell r="P822">
            <v>305.27999999999997</v>
          </cell>
          <cell r="Q822">
            <v>2283.4899999999998</v>
          </cell>
          <cell r="R822">
            <v>1</v>
          </cell>
        </row>
        <row r="823">
          <cell r="A823" t="str">
            <v>13.07</v>
          </cell>
          <cell r="B823" t="str">
            <v xml:space="preserve">   SISTEMA DE AGUA FRIA Y CONTRA INCENDIO</v>
          </cell>
          <cell r="F823">
            <v>1162.3999999999999</v>
          </cell>
          <cell r="H823">
            <v>0</v>
          </cell>
          <cell r="I823">
            <v>0</v>
          </cell>
          <cell r="K823">
            <v>0</v>
          </cell>
          <cell r="L823">
            <v>0</v>
          </cell>
          <cell r="M823">
            <v>0</v>
          </cell>
          <cell r="N823">
            <v>0</v>
          </cell>
          <cell r="O823">
            <v>0</v>
          </cell>
          <cell r="P823">
            <v>0</v>
          </cell>
          <cell r="Q823">
            <v>1162.3999999999999</v>
          </cell>
          <cell r="R823">
            <v>1</v>
          </cell>
        </row>
        <row r="824">
          <cell r="A824" t="str">
            <v>13.07.01</v>
          </cell>
          <cell r="B824" t="str">
            <v xml:space="preserve">      Salida de Agua Fria con Tuberia de PVC-SAP 1"</v>
          </cell>
          <cell r="C824" t="str">
            <v>pto</v>
          </cell>
          <cell r="D824">
            <v>1</v>
          </cell>
          <cell r="E824">
            <v>52.14</v>
          </cell>
          <cell r="F824">
            <v>52.14</v>
          </cell>
          <cell r="H824">
            <v>0</v>
          </cell>
          <cell r="I824">
            <v>0</v>
          </cell>
          <cell r="K824">
            <v>0</v>
          </cell>
          <cell r="L824">
            <v>0</v>
          </cell>
          <cell r="M824">
            <v>0</v>
          </cell>
          <cell r="N824">
            <v>0</v>
          </cell>
          <cell r="O824">
            <v>0</v>
          </cell>
          <cell r="P824">
            <v>1</v>
          </cell>
          <cell r="Q824">
            <v>52.14</v>
          </cell>
          <cell r="R824">
            <v>1</v>
          </cell>
        </row>
        <row r="825">
          <cell r="A825" t="str">
            <v>13.07.02</v>
          </cell>
          <cell r="B825" t="str">
            <v xml:space="preserve">      Red de Agua Fria 1" PVC-SAP</v>
          </cell>
          <cell r="C825" t="str">
            <v>m</v>
          </cell>
          <cell r="D825">
            <v>35</v>
          </cell>
          <cell r="E825">
            <v>26.66</v>
          </cell>
          <cell r="F825">
            <v>933.1</v>
          </cell>
          <cell r="H825">
            <v>0</v>
          </cell>
          <cell r="I825">
            <v>0</v>
          </cell>
          <cell r="K825">
            <v>0</v>
          </cell>
          <cell r="L825">
            <v>0</v>
          </cell>
          <cell r="M825">
            <v>0</v>
          </cell>
          <cell r="N825">
            <v>0</v>
          </cell>
          <cell r="O825">
            <v>0</v>
          </cell>
          <cell r="P825">
            <v>35</v>
          </cell>
          <cell r="Q825">
            <v>933.1</v>
          </cell>
          <cell r="R825">
            <v>1</v>
          </cell>
        </row>
        <row r="826">
          <cell r="A826" t="str">
            <v>13.07.03</v>
          </cell>
          <cell r="B826" t="str">
            <v xml:space="preserve">      Valvula Compuerta de Bronce Roscada de 1"</v>
          </cell>
          <cell r="C826" t="str">
            <v>u</v>
          </cell>
          <cell r="D826">
            <v>1</v>
          </cell>
          <cell r="E826">
            <v>99.81</v>
          </cell>
          <cell r="F826">
            <v>99.81</v>
          </cell>
          <cell r="H826">
            <v>0</v>
          </cell>
          <cell r="I826">
            <v>0</v>
          </cell>
          <cell r="K826">
            <v>0</v>
          </cell>
          <cell r="L826">
            <v>0</v>
          </cell>
          <cell r="M826">
            <v>0</v>
          </cell>
          <cell r="N826">
            <v>0</v>
          </cell>
          <cell r="O826">
            <v>0</v>
          </cell>
          <cell r="P826">
            <v>1</v>
          </cell>
          <cell r="Q826">
            <v>99.81</v>
          </cell>
          <cell r="R826">
            <v>1</v>
          </cell>
        </row>
        <row r="827">
          <cell r="A827" t="str">
            <v>13.07.04</v>
          </cell>
          <cell r="B827" t="str">
            <v xml:space="preserve">      Prueba hidraulica de Red de Agua</v>
          </cell>
          <cell r="C827" t="str">
            <v>m</v>
          </cell>
          <cell r="D827">
            <v>35</v>
          </cell>
          <cell r="E827">
            <v>2.21</v>
          </cell>
          <cell r="F827">
            <v>77.349999999999994</v>
          </cell>
          <cell r="H827">
            <v>0</v>
          </cell>
          <cell r="I827">
            <v>0</v>
          </cell>
          <cell r="K827">
            <v>0</v>
          </cell>
          <cell r="L827">
            <v>0</v>
          </cell>
          <cell r="M827">
            <v>0</v>
          </cell>
          <cell r="N827">
            <v>0</v>
          </cell>
          <cell r="O827">
            <v>0</v>
          </cell>
          <cell r="P827">
            <v>35</v>
          </cell>
          <cell r="Q827">
            <v>77.349999999999994</v>
          </cell>
          <cell r="R827">
            <v>1</v>
          </cell>
        </row>
        <row r="828">
          <cell r="A828" t="str">
            <v>13.08</v>
          </cell>
          <cell r="B828" t="str">
            <v xml:space="preserve">   INSTALACIONES ELECTRICAS</v>
          </cell>
          <cell r="F828">
            <v>11182.779999999999</v>
          </cell>
          <cell r="H828">
            <v>0</v>
          </cell>
          <cell r="I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0</v>
          </cell>
          <cell r="O828">
            <v>0</v>
          </cell>
          <cell r="P828">
            <v>0</v>
          </cell>
          <cell r="Q828">
            <v>11182.779999999999</v>
          </cell>
          <cell r="R828">
            <v>1</v>
          </cell>
        </row>
        <row r="829">
          <cell r="A829" t="str">
            <v>13.08.01</v>
          </cell>
          <cell r="B829" t="str">
            <v xml:space="preserve">      DISTRIBUCION</v>
          </cell>
          <cell r="F829">
            <v>1784.62</v>
          </cell>
          <cell r="H829">
            <v>0</v>
          </cell>
          <cell r="I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1784.62</v>
          </cell>
          <cell r="R829">
            <v>1</v>
          </cell>
        </row>
        <row r="830">
          <cell r="A830" t="str">
            <v>13.08.01.01</v>
          </cell>
          <cell r="B830" t="str">
            <v xml:space="preserve">         Sub tableros de Distribucion</v>
          </cell>
          <cell r="C830" t="str">
            <v>u</v>
          </cell>
          <cell r="D830">
            <v>1</v>
          </cell>
          <cell r="E830">
            <v>145.07</v>
          </cell>
          <cell r="F830">
            <v>145.07</v>
          </cell>
          <cell r="H830">
            <v>0</v>
          </cell>
          <cell r="I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0</v>
          </cell>
          <cell r="P830">
            <v>1</v>
          </cell>
          <cell r="Q830">
            <v>145.07</v>
          </cell>
          <cell r="R830">
            <v>1</v>
          </cell>
        </row>
        <row r="831">
          <cell r="A831" t="str">
            <v>13.08.01.02</v>
          </cell>
          <cell r="B831" t="str">
            <v xml:space="preserve">         Salida para Centros de Luz</v>
          </cell>
          <cell r="C831" t="str">
            <v>pto</v>
          </cell>
          <cell r="D831">
            <v>11</v>
          </cell>
          <cell r="E831">
            <v>86.55</v>
          </cell>
          <cell r="F831">
            <v>952.05</v>
          </cell>
          <cell r="H831">
            <v>0</v>
          </cell>
          <cell r="I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11</v>
          </cell>
          <cell r="Q831">
            <v>952.05</v>
          </cell>
          <cell r="R831">
            <v>1</v>
          </cell>
        </row>
        <row r="832">
          <cell r="A832" t="str">
            <v>13.08.01.03</v>
          </cell>
          <cell r="B832" t="str">
            <v xml:space="preserve">         Cableado</v>
          </cell>
          <cell r="C832" t="str">
            <v>glb</v>
          </cell>
          <cell r="D832">
            <v>50</v>
          </cell>
          <cell r="E832">
            <v>13.75</v>
          </cell>
          <cell r="F832">
            <v>687.5</v>
          </cell>
          <cell r="H832">
            <v>0</v>
          </cell>
          <cell r="I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50</v>
          </cell>
          <cell r="Q832">
            <v>687.5</v>
          </cell>
          <cell r="R832">
            <v>1</v>
          </cell>
        </row>
        <row r="833">
          <cell r="A833" t="str">
            <v>13.08.02</v>
          </cell>
          <cell r="B833" t="str">
            <v xml:space="preserve">      ILUMINACION</v>
          </cell>
          <cell r="F833">
            <v>9398.16</v>
          </cell>
          <cell r="H833">
            <v>0</v>
          </cell>
          <cell r="I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9398.16</v>
          </cell>
          <cell r="R833">
            <v>1</v>
          </cell>
        </row>
        <row r="834">
          <cell r="A834" t="str">
            <v>13.08.02.01</v>
          </cell>
          <cell r="B834" t="str">
            <v xml:space="preserve">         Postes de Iluminacion con Luminaria (Tendido de Cable y Colocado)</v>
          </cell>
          <cell r="C834" t="str">
            <v>u</v>
          </cell>
          <cell r="D834">
            <v>8</v>
          </cell>
          <cell r="E834">
            <v>639.84</v>
          </cell>
          <cell r="F834">
            <v>5118.72</v>
          </cell>
          <cell r="H834">
            <v>0</v>
          </cell>
          <cell r="I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8</v>
          </cell>
          <cell r="Q834">
            <v>5118.72</v>
          </cell>
          <cell r="R834">
            <v>1</v>
          </cell>
        </row>
        <row r="835">
          <cell r="A835" t="str">
            <v>13.08.02.02</v>
          </cell>
          <cell r="B835" t="str">
            <v xml:space="preserve">         Luminaria (Tendido de Cable y Colocado de Accesorios)</v>
          </cell>
          <cell r="C835" t="str">
            <v>u</v>
          </cell>
          <cell r="D835">
            <v>11</v>
          </cell>
          <cell r="E835">
            <v>389.04</v>
          </cell>
          <cell r="F835">
            <v>4279.4399999999996</v>
          </cell>
          <cell r="H835">
            <v>0</v>
          </cell>
          <cell r="I835">
            <v>0</v>
          </cell>
          <cell r="K835">
            <v>0</v>
          </cell>
          <cell r="L835">
            <v>0</v>
          </cell>
          <cell r="M835">
            <v>0</v>
          </cell>
          <cell r="N835">
            <v>0</v>
          </cell>
          <cell r="O835">
            <v>0</v>
          </cell>
          <cell r="P835">
            <v>11</v>
          </cell>
          <cell r="Q835">
            <v>4279.4399999999996</v>
          </cell>
          <cell r="R835">
            <v>1</v>
          </cell>
        </row>
        <row r="836">
          <cell r="A836" t="str">
            <v>13.09</v>
          </cell>
          <cell r="B836" t="str">
            <v xml:space="preserve">   OBRAS VARIOS</v>
          </cell>
          <cell r="F836">
            <v>35400</v>
          </cell>
          <cell r="H836">
            <v>0</v>
          </cell>
          <cell r="I836">
            <v>0</v>
          </cell>
          <cell r="K836">
            <v>5000</v>
          </cell>
          <cell r="L836">
            <v>0.14124293785310735</v>
          </cell>
          <cell r="M836">
            <v>0</v>
          </cell>
          <cell r="N836">
            <v>5000</v>
          </cell>
          <cell r="O836">
            <v>0.14124293785310735</v>
          </cell>
          <cell r="P836">
            <v>0</v>
          </cell>
          <cell r="Q836">
            <v>30400</v>
          </cell>
          <cell r="R836">
            <v>0.85875706214689262</v>
          </cell>
        </row>
        <row r="837">
          <cell r="A837" t="str">
            <v>13.09.01</v>
          </cell>
          <cell r="B837" t="str">
            <v xml:space="preserve">      Bancas de concreto</v>
          </cell>
          <cell r="C837" t="str">
            <v>u</v>
          </cell>
          <cell r="D837">
            <v>6</v>
          </cell>
          <cell r="E837">
            <v>900</v>
          </cell>
          <cell r="F837">
            <v>5400</v>
          </cell>
          <cell r="H837">
            <v>0</v>
          </cell>
          <cell r="I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6</v>
          </cell>
          <cell r="Q837">
            <v>5400</v>
          </cell>
          <cell r="R837">
            <v>1</v>
          </cell>
        </row>
        <row r="838">
          <cell r="A838" t="str">
            <v>13.09.02</v>
          </cell>
          <cell r="B838" t="str">
            <v xml:space="preserve">      Arco con piedra tratada Color Gris</v>
          </cell>
          <cell r="C838" t="str">
            <v>u</v>
          </cell>
          <cell r="D838">
            <v>1</v>
          </cell>
          <cell r="E838">
            <v>10000</v>
          </cell>
          <cell r="F838">
            <v>10000</v>
          </cell>
          <cell r="H838">
            <v>0</v>
          </cell>
          <cell r="I838">
            <v>0</v>
          </cell>
          <cell r="J838">
            <v>0.5</v>
          </cell>
          <cell r="K838">
            <v>5000</v>
          </cell>
          <cell r="L838">
            <v>0.5</v>
          </cell>
          <cell r="M838">
            <v>0.5</v>
          </cell>
          <cell r="N838">
            <v>5000</v>
          </cell>
          <cell r="O838">
            <v>0.5</v>
          </cell>
          <cell r="P838">
            <v>0.5</v>
          </cell>
          <cell r="Q838">
            <v>5000</v>
          </cell>
          <cell r="R838">
            <v>0.5</v>
          </cell>
        </row>
        <row r="839">
          <cell r="A839" t="str">
            <v>13.09.03</v>
          </cell>
          <cell r="B839" t="str">
            <v xml:space="preserve">      Faccha con Piedra Tratada Tipo Cusco</v>
          </cell>
          <cell r="C839" t="str">
            <v>u</v>
          </cell>
          <cell r="D839">
            <v>1</v>
          </cell>
          <cell r="E839">
            <v>20000</v>
          </cell>
          <cell r="F839">
            <v>20000</v>
          </cell>
          <cell r="H839">
            <v>0</v>
          </cell>
          <cell r="I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1</v>
          </cell>
          <cell r="Q839">
            <v>20000</v>
          </cell>
          <cell r="R839">
            <v>1</v>
          </cell>
        </row>
        <row r="840">
          <cell r="A840" t="str">
            <v>14</v>
          </cell>
          <cell r="B840" t="str">
            <v>GRADERIAS</v>
          </cell>
          <cell r="F840">
            <v>15633.54</v>
          </cell>
          <cell r="H840">
            <v>986.58000000000015</v>
          </cell>
          <cell r="I840">
            <v>6.3106628441159204E-2</v>
          </cell>
          <cell r="K840">
            <v>7353.52</v>
          </cell>
          <cell r="L840">
            <v>0.47036819555903525</v>
          </cell>
          <cell r="M840">
            <v>0</v>
          </cell>
          <cell r="N840">
            <v>8340.1</v>
          </cell>
          <cell r="O840">
            <v>0.53347482400019441</v>
          </cell>
          <cell r="P840">
            <v>0</v>
          </cell>
          <cell r="Q840">
            <v>7293.4400000000005</v>
          </cell>
          <cell r="R840">
            <v>0.46652517599980553</v>
          </cell>
        </row>
        <row r="841">
          <cell r="A841" t="str">
            <v>14.01</v>
          </cell>
          <cell r="B841" t="str">
            <v xml:space="preserve">   TRABAJOS PRELIMINARES</v>
          </cell>
          <cell r="F841">
            <v>87.05</v>
          </cell>
          <cell r="H841">
            <v>87.05</v>
          </cell>
          <cell r="I841">
            <v>1</v>
          </cell>
          <cell r="K841">
            <v>0</v>
          </cell>
          <cell r="L841">
            <v>0</v>
          </cell>
          <cell r="M841">
            <v>0</v>
          </cell>
          <cell r="N841">
            <v>87.05</v>
          </cell>
          <cell r="O841">
            <v>1</v>
          </cell>
          <cell r="P841">
            <v>0</v>
          </cell>
          <cell r="Q841">
            <v>0</v>
          </cell>
          <cell r="R841">
            <v>0</v>
          </cell>
        </row>
        <row r="842">
          <cell r="A842" t="str">
            <v>14.01.01</v>
          </cell>
          <cell r="B842" t="str">
            <v xml:space="preserve">      Limpieza de terreno manual</v>
          </cell>
          <cell r="C842" t="str">
            <v>m2</v>
          </cell>
          <cell r="D842">
            <v>25.83</v>
          </cell>
          <cell r="E842">
            <v>1.82</v>
          </cell>
          <cell r="F842">
            <v>47.01</v>
          </cell>
          <cell r="G842">
            <v>25.83</v>
          </cell>
          <cell r="H842">
            <v>47.01</v>
          </cell>
          <cell r="I842">
            <v>1</v>
          </cell>
          <cell r="K842">
            <v>0</v>
          </cell>
          <cell r="L842">
            <v>0</v>
          </cell>
          <cell r="M842">
            <v>25.83</v>
          </cell>
          <cell r="N842">
            <v>47.01</v>
          </cell>
          <cell r="O842">
            <v>1</v>
          </cell>
          <cell r="P842">
            <v>0</v>
          </cell>
          <cell r="Q842">
            <v>0</v>
          </cell>
          <cell r="R842">
            <v>0</v>
          </cell>
        </row>
        <row r="843">
          <cell r="A843" t="str">
            <v>14.01.02</v>
          </cell>
          <cell r="B843" t="str">
            <v xml:space="preserve">      Trazo y replanteo</v>
          </cell>
          <cell r="C843" t="str">
            <v>m2</v>
          </cell>
          <cell r="D843">
            <v>25.83</v>
          </cell>
          <cell r="E843">
            <v>1.55</v>
          </cell>
          <cell r="F843">
            <v>40.04</v>
          </cell>
          <cell r="G843">
            <v>25.83</v>
          </cell>
          <cell r="H843">
            <v>40.04</v>
          </cell>
          <cell r="I843">
            <v>1</v>
          </cell>
          <cell r="K843">
            <v>0</v>
          </cell>
          <cell r="L843">
            <v>0</v>
          </cell>
          <cell r="M843">
            <v>25.83</v>
          </cell>
          <cell r="N843">
            <v>40.04</v>
          </cell>
          <cell r="O843">
            <v>1</v>
          </cell>
          <cell r="P843">
            <v>0</v>
          </cell>
          <cell r="Q843">
            <v>0</v>
          </cell>
          <cell r="R843">
            <v>0</v>
          </cell>
        </row>
        <row r="844">
          <cell r="A844" t="str">
            <v>14.02</v>
          </cell>
          <cell r="B844" t="str">
            <v xml:space="preserve">   MOVIMIENTO DE TIERRAS</v>
          </cell>
          <cell r="F844">
            <v>1575.45</v>
          </cell>
          <cell r="G844">
            <v>0</v>
          </cell>
          <cell r="H844">
            <v>325.34000000000003</v>
          </cell>
          <cell r="I844">
            <v>0.20650607762861406</v>
          </cell>
          <cell r="K844">
            <v>1090.5999999999999</v>
          </cell>
          <cell r="L844">
            <v>0.69224665968453447</v>
          </cell>
          <cell r="M844">
            <v>0</v>
          </cell>
          <cell r="N844">
            <v>1415.94</v>
          </cell>
          <cell r="O844">
            <v>0.89875273731314864</v>
          </cell>
          <cell r="P844">
            <v>0</v>
          </cell>
          <cell r="Q844">
            <v>159.51000000000002</v>
          </cell>
          <cell r="R844">
            <v>0.10124726268685139</v>
          </cell>
        </row>
        <row r="845">
          <cell r="A845" t="str">
            <v>14.02.01</v>
          </cell>
          <cell r="B845" t="str">
            <v xml:space="preserve">      Excavacion de zapatas Mat. suelto h=1.00 m</v>
          </cell>
          <cell r="C845" t="str">
            <v>m3</v>
          </cell>
          <cell r="D845">
            <v>3.38</v>
          </cell>
          <cell r="E845">
            <v>17.59</v>
          </cell>
          <cell r="F845">
            <v>59.45</v>
          </cell>
          <cell r="G845">
            <v>3.38</v>
          </cell>
          <cell r="H845">
            <v>59.45</v>
          </cell>
          <cell r="I845">
            <v>1</v>
          </cell>
          <cell r="K845">
            <v>0</v>
          </cell>
          <cell r="L845">
            <v>0</v>
          </cell>
          <cell r="M845">
            <v>3.38</v>
          </cell>
          <cell r="N845">
            <v>59.45</v>
          </cell>
          <cell r="O845">
            <v>1</v>
          </cell>
          <cell r="P845">
            <v>0</v>
          </cell>
          <cell r="Q845">
            <v>0</v>
          </cell>
          <cell r="R845">
            <v>0</v>
          </cell>
        </row>
        <row r="846">
          <cell r="A846" t="str">
            <v>14.02.02</v>
          </cell>
          <cell r="B846" t="str">
            <v xml:space="preserve">      Excavacion en Terreno Rocoso</v>
          </cell>
          <cell r="C846" t="str">
            <v>m3</v>
          </cell>
          <cell r="D846">
            <v>8.7100000000000009</v>
          </cell>
          <cell r="E846">
            <v>142.27000000000001</v>
          </cell>
          <cell r="F846">
            <v>1239.17</v>
          </cell>
          <cell r="G846">
            <v>1.08</v>
          </cell>
          <cell r="H846">
            <v>153.65</v>
          </cell>
          <cell r="I846">
            <v>0.12399428649822059</v>
          </cell>
          <cell r="J846">
            <v>7.6300000000000008</v>
          </cell>
          <cell r="K846">
            <v>1085.52</v>
          </cell>
          <cell r="L846">
            <v>0.87600571350177936</v>
          </cell>
          <cell r="M846">
            <v>8.7100000000000009</v>
          </cell>
          <cell r="N846">
            <v>1239.17</v>
          </cell>
          <cell r="O846">
            <v>1</v>
          </cell>
          <cell r="P846">
            <v>0</v>
          </cell>
          <cell r="Q846">
            <v>0</v>
          </cell>
          <cell r="R846">
            <v>0</v>
          </cell>
        </row>
        <row r="847">
          <cell r="A847" t="str">
            <v>14.02.03</v>
          </cell>
          <cell r="B847" t="str">
            <v xml:space="preserve">      Refine, Nivelacion en Terreno Rocoso</v>
          </cell>
          <cell r="C847" t="str">
            <v>m2</v>
          </cell>
          <cell r="D847">
            <v>25.83</v>
          </cell>
          <cell r="E847">
            <v>0.59</v>
          </cell>
          <cell r="F847">
            <v>15.24</v>
          </cell>
          <cell r="G847">
            <v>17.22</v>
          </cell>
          <cell r="H847">
            <v>10.16</v>
          </cell>
          <cell r="I847">
            <v>0.66666666666666663</v>
          </cell>
          <cell r="J847">
            <v>8.61</v>
          </cell>
          <cell r="K847">
            <v>5.08</v>
          </cell>
          <cell r="L847">
            <v>0.33333333333333331</v>
          </cell>
          <cell r="M847">
            <v>25.83</v>
          </cell>
          <cell r="N847">
            <v>15.24</v>
          </cell>
          <cell r="O847">
            <v>1</v>
          </cell>
          <cell r="P847">
            <v>0</v>
          </cell>
          <cell r="Q847">
            <v>0</v>
          </cell>
          <cell r="R847">
            <v>0</v>
          </cell>
        </row>
        <row r="848">
          <cell r="A848" t="str">
            <v>14.02.04</v>
          </cell>
          <cell r="B848" t="str">
            <v xml:space="preserve">      Refine y Nivelacion C/Pison Manual</v>
          </cell>
          <cell r="C848" t="str">
            <v>m2</v>
          </cell>
          <cell r="D848">
            <v>7.92</v>
          </cell>
          <cell r="E848">
            <v>1.83</v>
          </cell>
          <cell r="F848">
            <v>14.49</v>
          </cell>
          <cell r="H848">
            <v>0</v>
          </cell>
          <cell r="I848">
            <v>0</v>
          </cell>
          <cell r="K848">
            <v>0</v>
          </cell>
          <cell r="L848">
            <v>0</v>
          </cell>
          <cell r="M848">
            <v>0</v>
          </cell>
          <cell r="N848">
            <v>0</v>
          </cell>
          <cell r="O848">
            <v>0</v>
          </cell>
          <cell r="P848">
            <v>7.92</v>
          </cell>
          <cell r="Q848">
            <v>14.49</v>
          </cell>
          <cell r="R848">
            <v>1</v>
          </cell>
        </row>
        <row r="849">
          <cell r="A849" t="str">
            <v>14.02.05</v>
          </cell>
          <cell r="B849" t="str">
            <v xml:space="preserve">      Eliminacion de material excedente D=30 m</v>
          </cell>
          <cell r="C849" t="str">
            <v>m3</v>
          </cell>
          <cell r="D849">
            <v>8.7100000000000009</v>
          </cell>
          <cell r="E849">
            <v>11.72</v>
          </cell>
          <cell r="F849">
            <v>102.08</v>
          </cell>
          <cell r="G849">
            <v>8.7100000000000009</v>
          </cell>
          <cell r="H849">
            <v>102.08</v>
          </cell>
          <cell r="I849">
            <v>1</v>
          </cell>
          <cell r="K849">
            <v>0</v>
          </cell>
          <cell r="L849">
            <v>0</v>
          </cell>
          <cell r="M849">
            <v>8.7100000000000009</v>
          </cell>
          <cell r="N849">
            <v>102.08</v>
          </cell>
          <cell r="O849">
            <v>1</v>
          </cell>
          <cell r="P849">
            <v>0</v>
          </cell>
          <cell r="Q849">
            <v>0</v>
          </cell>
          <cell r="R849">
            <v>0</v>
          </cell>
        </row>
        <row r="850">
          <cell r="A850" t="str">
            <v>14.02.06</v>
          </cell>
          <cell r="B850" t="str">
            <v xml:space="preserve">      Eliminacion de Material Excedente con Equipo Hasta 15 km</v>
          </cell>
          <cell r="C850" t="str">
            <v>m3</v>
          </cell>
          <cell r="D850">
            <v>8.7100000000000009</v>
          </cell>
          <cell r="E850">
            <v>16.649999999999999</v>
          </cell>
          <cell r="F850">
            <v>145.02000000000001</v>
          </cell>
          <cell r="H850">
            <v>0</v>
          </cell>
          <cell r="I850">
            <v>0</v>
          </cell>
          <cell r="K850">
            <v>0</v>
          </cell>
          <cell r="L850">
            <v>0</v>
          </cell>
          <cell r="M850">
            <v>0</v>
          </cell>
          <cell r="N850">
            <v>0</v>
          </cell>
          <cell r="O850">
            <v>0</v>
          </cell>
          <cell r="P850">
            <v>8.7100000000000009</v>
          </cell>
          <cell r="Q850">
            <v>145.02000000000001</v>
          </cell>
          <cell r="R850">
            <v>1</v>
          </cell>
        </row>
        <row r="851">
          <cell r="A851" t="str">
            <v>14.03</v>
          </cell>
          <cell r="B851" t="str">
            <v xml:space="preserve">   OBRAS DE CONCRETO SIMPLE</v>
          </cell>
          <cell r="F851">
            <v>141.01</v>
          </cell>
          <cell r="H851">
            <v>141.01</v>
          </cell>
          <cell r="I851">
            <v>1</v>
          </cell>
          <cell r="K851">
            <v>0</v>
          </cell>
          <cell r="L851">
            <v>0</v>
          </cell>
          <cell r="M851">
            <v>0</v>
          </cell>
          <cell r="N851">
            <v>141.01</v>
          </cell>
          <cell r="O851">
            <v>1</v>
          </cell>
          <cell r="P851">
            <v>0</v>
          </cell>
          <cell r="Q851">
            <v>0</v>
          </cell>
          <cell r="R851">
            <v>0</v>
          </cell>
        </row>
        <row r="852">
          <cell r="A852" t="str">
            <v>14.03.01</v>
          </cell>
          <cell r="B852" t="str">
            <v xml:space="preserve">      Concreto Para Losa de Gradas e=4", f'c=140 kg/cm2</v>
          </cell>
          <cell r="C852" t="str">
            <v>m2</v>
          </cell>
          <cell r="D852">
            <v>1.72</v>
          </cell>
          <cell r="E852">
            <v>81.98</v>
          </cell>
          <cell r="F852">
            <v>141.01</v>
          </cell>
          <cell r="G852">
            <v>1.72</v>
          </cell>
          <cell r="H852">
            <v>141.01</v>
          </cell>
          <cell r="I852">
            <v>1</v>
          </cell>
          <cell r="K852">
            <v>0</v>
          </cell>
          <cell r="L852">
            <v>0</v>
          </cell>
          <cell r="M852">
            <v>1.72</v>
          </cell>
          <cell r="N852">
            <v>141.01</v>
          </cell>
          <cell r="O852">
            <v>1</v>
          </cell>
          <cell r="P852">
            <v>0</v>
          </cell>
          <cell r="Q852">
            <v>0</v>
          </cell>
          <cell r="R852">
            <v>0</v>
          </cell>
        </row>
        <row r="853">
          <cell r="A853" t="str">
            <v>14.04</v>
          </cell>
          <cell r="B853" t="str">
            <v xml:space="preserve">   OBRAS DE CONCRETO ARMADO</v>
          </cell>
          <cell r="F853">
            <v>6772.1399999999994</v>
          </cell>
          <cell r="H853">
            <v>433.18</v>
          </cell>
          <cell r="I853">
            <v>6.3965009583381333E-2</v>
          </cell>
          <cell r="K853">
            <v>6262.92</v>
          </cell>
          <cell r="L853">
            <v>0.92480663423969389</v>
          </cell>
          <cell r="M853">
            <v>0</v>
          </cell>
          <cell r="N853">
            <v>6696.1</v>
          </cell>
          <cell r="O853">
            <v>0.98877164382307525</v>
          </cell>
          <cell r="P853">
            <v>0</v>
          </cell>
          <cell r="Q853">
            <v>76.040000000000006</v>
          </cell>
          <cell r="R853">
            <v>1.1228356176924874E-2</v>
          </cell>
        </row>
        <row r="854">
          <cell r="A854" t="str">
            <v>14.04.01</v>
          </cell>
          <cell r="B854" t="str">
            <v xml:space="preserve">      ZAPATAS</v>
          </cell>
          <cell r="F854">
            <v>918.05</v>
          </cell>
          <cell r="H854">
            <v>433.18</v>
          </cell>
          <cell r="I854">
            <v>0.47184793856543766</v>
          </cell>
          <cell r="K854">
            <v>408.83</v>
          </cell>
          <cell r="L854">
            <v>0.44532432874026467</v>
          </cell>
          <cell r="M854">
            <v>0</v>
          </cell>
          <cell r="N854">
            <v>842.01</v>
          </cell>
          <cell r="O854">
            <v>0.91717226730570234</v>
          </cell>
          <cell r="P854">
            <v>0</v>
          </cell>
          <cell r="Q854">
            <v>76.040000000000006</v>
          </cell>
          <cell r="R854">
            <v>8.2827732694297704E-2</v>
          </cell>
        </row>
        <row r="855">
          <cell r="A855" t="str">
            <v>14.04.01.01</v>
          </cell>
          <cell r="B855" t="str">
            <v xml:space="preserve">         Habilitacion Acero fy=4200 kg/cm2 Grado 60</v>
          </cell>
          <cell r="C855" t="str">
            <v>kg</v>
          </cell>
          <cell r="D855">
            <v>85.44</v>
          </cell>
          <cell r="E855">
            <v>5.07</v>
          </cell>
          <cell r="F855">
            <v>433.18</v>
          </cell>
          <cell r="G855">
            <v>85.44</v>
          </cell>
          <cell r="H855">
            <v>433.18</v>
          </cell>
          <cell r="I855">
            <v>1</v>
          </cell>
          <cell r="K855">
            <v>0</v>
          </cell>
          <cell r="L855">
            <v>0</v>
          </cell>
          <cell r="M855">
            <v>85.44</v>
          </cell>
          <cell r="N855">
            <v>433.18</v>
          </cell>
          <cell r="O855">
            <v>1</v>
          </cell>
          <cell r="P855">
            <v>0</v>
          </cell>
          <cell r="Q855">
            <v>0</v>
          </cell>
          <cell r="R855">
            <v>0</v>
          </cell>
        </row>
        <row r="856">
          <cell r="A856" t="str">
            <v>14.04.01.02</v>
          </cell>
          <cell r="B856" t="str">
            <v xml:space="preserve">         Colocacion de Armadura de Acero fy=4200 kg/cm2 Grado 60</v>
          </cell>
          <cell r="C856" t="str">
            <v>kg</v>
          </cell>
          <cell r="D856">
            <v>85.44</v>
          </cell>
          <cell r="E856">
            <v>0.89</v>
          </cell>
          <cell r="F856">
            <v>76.040000000000006</v>
          </cell>
          <cell r="H856">
            <v>0</v>
          </cell>
          <cell r="I856">
            <v>0</v>
          </cell>
          <cell r="K856">
            <v>0</v>
          </cell>
          <cell r="L856">
            <v>0</v>
          </cell>
          <cell r="M856">
            <v>0</v>
          </cell>
          <cell r="N856">
            <v>0</v>
          </cell>
          <cell r="O856">
            <v>0</v>
          </cell>
          <cell r="P856">
            <v>85.44</v>
          </cell>
          <cell r="Q856">
            <v>76.040000000000006</v>
          </cell>
          <cell r="R856">
            <v>1</v>
          </cell>
        </row>
        <row r="857">
          <cell r="A857" t="str">
            <v>14.04.01.03</v>
          </cell>
          <cell r="B857" t="str">
            <v xml:space="preserve">         Concreto Para Zapatas f'c=175 kg/cm2</v>
          </cell>
          <cell r="C857" t="str">
            <v>m3</v>
          </cell>
          <cell r="D857">
            <v>1.35</v>
          </cell>
          <cell r="E857">
            <v>302.83999999999997</v>
          </cell>
          <cell r="F857">
            <v>408.83</v>
          </cell>
          <cell r="H857">
            <v>0</v>
          </cell>
          <cell r="I857">
            <v>0</v>
          </cell>
          <cell r="J857">
            <v>1.35</v>
          </cell>
          <cell r="K857">
            <v>408.83</v>
          </cell>
          <cell r="L857">
            <v>1</v>
          </cell>
          <cell r="M857">
            <v>1.35</v>
          </cell>
          <cell r="N857">
            <v>408.83</v>
          </cell>
          <cell r="O857">
            <v>1</v>
          </cell>
          <cell r="P857">
            <v>0</v>
          </cell>
          <cell r="Q857">
            <v>0</v>
          </cell>
          <cell r="R857">
            <v>0</v>
          </cell>
        </row>
        <row r="858">
          <cell r="A858" t="str">
            <v>14.04.02</v>
          </cell>
          <cell r="B858" t="str">
            <v xml:space="preserve">      MUROS</v>
          </cell>
          <cell r="F858">
            <v>4205.0999999999995</v>
          </cell>
          <cell r="H858">
            <v>0</v>
          </cell>
          <cell r="I858">
            <v>0</v>
          </cell>
          <cell r="K858">
            <v>4205.0999999999995</v>
          </cell>
          <cell r="L858">
            <v>1</v>
          </cell>
          <cell r="M858">
            <v>0</v>
          </cell>
          <cell r="N858">
            <v>4205.0999999999995</v>
          </cell>
          <cell r="O858">
            <v>1</v>
          </cell>
          <cell r="P858">
            <v>0</v>
          </cell>
          <cell r="Q858">
            <v>0</v>
          </cell>
          <cell r="R858">
            <v>0</v>
          </cell>
        </row>
        <row r="859">
          <cell r="A859" t="str">
            <v>14.04.02.01</v>
          </cell>
          <cell r="B859" t="str">
            <v xml:space="preserve">         Habilitacion Acero fy=4200 kg/cm2 Grado 60</v>
          </cell>
          <cell r="C859" t="str">
            <v>kg</v>
          </cell>
          <cell r="D859">
            <v>344.06</v>
          </cell>
          <cell r="E859">
            <v>5.07</v>
          </cell>
          <cell r="F859">
            <v>1744.38</v>
          </cell>
          <cell r="H859">
            <v>0</v>
          </cell>
          <cell r="I859">
            <v>0</v>
          </cell>
          <cell r="J859">
            <v>344.06</v>
          </cell>
          <cell r="K859">
            <v>1744.38</v>
          </cell>
          <cell r="L859">
            <v>1</v>
          </cell>
          <cell r="M859">
            <v>344.06</v>
          </cell>
          <cell r="N859">
            <v>1744.38</v>
          </cell>
          <cell r="O859">
            <v>1</v>
          </cell>
          <cell r="P859">
            <v>0</v>
          </cell>
          <cell r="Q859">
            <v>0</v>
          </cell>
          <cell r="R859">
            <v>0</v>
          </cell>
        </row>
        <row r="860">
          <cell r="A860" t="str">
            <v>14.04.02.02</v>
          </cell>
          <cell r="B860" t="str">
            <v xml:space="preserve">         Habilitacion de Encofrado de Muros de Contencion (Dos Caras)</v>
          </cell>
          <cell r="C860" t="str">
            <v>m2</v>
          </cell>
          <cell r="D860">
            <v>22.41</v>
          </cell>
          <cell r="E860">
            <v>12.48</v>
          </cell>
          <cell r="F860">
            <v>279.68</v>
          </cell>
          <cell r="H860">
            <v>0</v>
          </cell>
          <cell r="I860">
            <v>0</v>
          </cell>
          <cell r="J860">
            <v>22.41</v>
          </cell>
          <cell r="K860">
            <v>279.68</v>
          </cell>
          <cell r="L860">
            <v>1</v>
          </cell>
          <cell r="M860">
            <v>22.41</v>
          </cell>
          <cell r="N860">
            <v>279.68</v>
          </cell>
          <cell r="O860">
            <v>1</v>
          </cell>
          <cell r="P860">
            <v>0</v>
          </cell>
          <cell r="Q860">
            <v>0</v>
          </cell>
          <cell r="R860">
            <v>0</v>
          </cell>
        </row>
        <row r="861">
          <cell r="A861" t="str">
            <v>14.04.02.03</v>
          </cell>
          <cell r="B861" t="str">
            <v xml:space="preserve">         Colocacion de Armadura de Acero fy=4200 kg/cm2 Grado 60</v>
          </cell>
          <cell r="C861" t="str">
            <v>kg</v>
          </cell>
          <cell r="D861">
            <v>344.06</v>
          </cell>
          <cell r="E861">
            <v>0.89</v>
          </cell>
          <cell r="F861">
            <v>306.20999999999998</v>
          </cell>
          <cell r="H861">
            <v>0</v>
          </cell>
          <cell r="I861">
            <v>0</v>
          </cell>
          <cell r="J861">
            <v>344.06</v>
          </cell>
          <cell r="K861">
            <v>306.20999999999998</v>
          </cell>
          <cell r="L861">
            <v>1</v>
          </cell>
          <cell r="M861">
            <v>344.06</v>
          </cell>
          <cell r="N861">
            <v>306.20999999999998</v>
          </cell>
          <cell r="O861">
            <v>1</v>
          </cell>
          <cell r="P861">
            <v>0</v>
          </cell>
          <cell r="Q861">
            <v>0</v>
          </cell>
          <cell r="R861">
            <v>0</v>
          </cell>
        </row>
        <row r="862">
          <cell r="A862" t="str">
            <v>14.04.02.04</v>
          </cell>
          <cell r="B862" t="str">
            <v xml:space="preserve">         Encofrado de Muros de Sostenimiento (Dos Caras)</v>
          </cell>
          <cell r="C862" t="str">
            <v>m2</v>
          </cell>
          <cell r="D862">
            <v>22.41</v>
          </cell>
          <cell r="E862">
            <v>24.56</v>
          </cell>
          <cell r="F862">
            <v>550.39</v>
          </cell>
          <cell r="H862">
            <v>0</v>
          </cell>
          <cell r="I862">
            <v>0</v>
          </cell>
          <cell r="J862">
            <v>22.41</v>
          </cell>
          <cell r="K862">
            <v>550.39</v>
          </cell>
          <cell r="L862">
            <v>1</v>
          </cell>
          <cell r="M862">
            <v>22.41</v>
          </cell>
          <cell r="N862">
            <v>550.39</v>
          </cell>
          <cell r="O862">
            <v>1</v>
          </cell>
          <cell r="P862">
            <v>0</v>
          </cell>
          <cell r="Q862">
            <v>0</v>
          </cell>
          <cell r="R862">
            <v>0</v>
          </cell>
        </row>
        <row r="863">
          <cell r="A863" t="str">
            <v>14.04.02.05</v>
          </cell>
          <cell r="B863" t="str">
            <v xml:space="preserve">         Concreto en Muros f'c=210 Kg/cm2</v>
          </cell>
          <cell r="C863" t="str">
            <v>m3</v>
          </cell>
          <cell r="D863">
            <v>3.14</v>
          </cell>
          <cell r="E863">
            <v>385.61</v>
          </cell>
          <cell r="F863">
            <v>1210.82</v>
          </cell>
          <cell r="H863">
            <v>0</v>
          </cell>
          <cell r="I863">
            <v>0</v>
          </cell>
          <cell r="J863">
            <v>3.14</v>
          </cell>
          <cell r="K863">
            <v>1210.82</v>
          </cell>
          <cell r="L863">
            <v>1</v>
          </cell>
          <cell r="M863">
            <v>3.14</v>
          </cell>
          <cell r="N863">
            <v>1210.82</v>
          </cell>
          <cell r="O863">
            <v>1</v>
          </cell>
          <cell r="P863">
            <v>0</v>
          </cell>
          <cell r="Q863">
            <v>0</v>
          </cell>
          <cell r="R863">
            <v>0</v>
          </cell>
        </row>
        <row r="864">
          <cell r="A864" t="str">
            <v>14.04.02.06</v>
          </cell>
          <cell r="B864" t="str">
            <v xml:space="preserve">         Desencofrado de Muros de Sostenimiento (Dos Caras)</v>
          </cell>
          <cell r="C864" t="str">
            <v>m2</v>
          </cell>
          <cell r="D864">
            <v>22.41</v>
          </cell>
          <cell r="E864">
            <v>5.07</v>
          </cell>
          <cell r="F864">
            <v>113.62</v>
          </cell>
          <cell r="H864">
            <v>0</v>
          </cell>
          <cell r="I864">
            <v>0</v>
          </cell>
          <cell r="J864">
            <v>22.41</v>
          </cell>
          <cell r="K864">
            <v>113.62</v>
          </cell>
          <cell r="L864">
            <v>1</v>
          </cell>
          <cell r="M864">
            <v>22.41</v>
          </cell>
          <cell r="N864">
            <v>113.62</v>
          </cell>
          <cell r="O864">
            <v>1</v>
          </cell>
          <cell r="P864">
            <v>0</v>
          </cell>
          <cell r="Q864">
            <v>0</v>
          </cell>
          <cell r="R864">
            <v>0</v>
          </cell>
        </row>
        <row r="865">
          <cell r="A865" t="str">
            <v>14.04.03</v>
          </cell>
          <cell r="B865" t="str">
            <v xml:space="preserve">      LOSA</v>
          </cell>
          <cell r="F865">
            <v>1648.9900000000002</v>
          </cell>
          <cell r="H865">
            <v>0</v>
          </cell>
          <cell r="I865">
            <v>0</v>
          </cell>
          <cell r="K865">
            <v>1648.9900000000002</v>
          </cell>
          <cell r="L865">
            <v>1</v>
          </cell>
          <cell r="M865">
            <v>0</v>
          </cell>
          <cell r="N865">
            <v>1648.9900000000002</v>
          </cell>
          <cell r="O865">
            <v>1</v>
          </cell>
          <cell r="P865">
            <v>0</v>
          </cell>
          <cell r="Q865">
            <v>0</v>
          </cell>
          <cell r="R865">
            <v>0</v>
          </cell>
        </row>
        <row r="866">
          <cell r="A866" t="str">
            <v>14.04.03.01</v>
          </cell>
          <cell r="B866" t="str">
            <v xml:space="preserve">         Habilitacion Acero fy=4200 kg/cm2 Grado 60</v>
          </cell>
          <cell r="C866" t="str">
            <v>kg</v>
          </cell>
          <cell r="D866">
            <v>185.3</v>
          </cell>
          <cell r="E866">
            <v>5.07</v>
          </cell>
          <cell r="F866">
            <v>939.47</v>
          </cell>
          <cell r="H866">
            <v>0</v>
          </cell>
          <cell r="I866">
            <v>0</v>
          </cell>
          <cell r="J866">
            <v>185.3</v>
          </cell>
          <cell r="K866">
            <v>939.47</v>
          </cell>
          <cell r="L866">
            <v>1</v>
          </cell>
          <cell r="M866">
            <v>185.3</v>
          </cell>
          <cell r="N866">
            <v>939.47</v>
          </cell>
          <cell r="O866">
            <v>1</v>
          </cell>
          <cell r="P866">
            <v>0</v>
          </cell>
          <cell r="Q866">
            <v>0</v>
          </cell>
          <cell r="R866">
            <v>0</v>
          </cell>
        </row>
        <row r="867">
          <cell r="A867" t="str">
            <v>14.04.03.02</v>
          </cell>
          <cell r="B867" t="str">
            <v xml:space="preserve">         Colocacion de Armadura de Acero fy=4200 kg/cm2 Grado 60</v>
          </cell>
          <cell r="C867" t="str">
            <v>kg</v>
          </cell>
          <cell r="D867">
            <v>185.3</v>
          </cell>
          <cell r="E867">
            <v>0.89</v>
          </cell>
          <cell r="F867">
            <v>164.92</v>
          </cell>
          <cell r="H867">
            <v>0</v>
          </cell>
          <cell r="I867">
            <v>0</v>
          </cell>
          <cell r="J867">
            <v>185.3</v>
          </cell>
          <cell r="K867">
            <v>164.92</v>
          </cell>
          <cell r="L867">
            <v>1</v>
          </cell>
          <cell r="M867">
            <v>185.3</v>
          </cell>
          <cell r="N867">
            <v>164.92</v>
          </cell>
          <cell r="O867">
            <v>1</v>
          </cell>
          <cell r="P867">
            <v>0</v>
          </cell>
          <cell r="Q867">
            <v>0</v>
          </cell>
          <cell r="R867">
            <v>0</v>
          </cell>
        </row>
        <row r="868">
          <cell r="A868" t="str">
            <v>14.04.03.03</v>
          </cell>
          <cell r="B868" t="str">
            <v xml:space="preserve">         Concreto en Losa Gradas f'c=175 kg/cm2</v>
          </cell>
          <cell r="C868" t="str">
            <v>m3</v>
          </cell>
          <cell r="D868">
            <v>1.75</v>
          </cell>
          <cell r="E868">
            <v>311.2</v>
          </cell>
          <cell r="F868">
            <v>544.6</v>
          </cell>
          <cell r="H868">
            <v>0</v>
          </cell>
          <cell r="I868">
            <v>0</v>
          </cell>
          <cell r="J868">
            <v>1.75</v>
          </cell>
          <cell r="K868">
            <v>544.6</v>
          </cell>
          <cell r="L868">
            <v>1</v>
          </cell>
          <cell r="M868">
            <v>1.75</v>
          </cell>
          <cell r="N868">
            <v>544.6</v>
          </cell>
          <cell r="O868">
            <v>1</v>
          </cell>
          <cell r="P868">
            <v>0</v>
          </cell>
          <cell r="Q868">
            <v>0</v>
          </cell>
          <cell r="R868">
            <v>0</v>
          </cell>
        </row>
        <row r="869">
          <cell r="A869" t="str">
            <v>14.05</v>
          </cell>
          <cell r="B869" t="str">
            <v xml:space="preserve">   TARRAJEOS</v>
          </cell>
          <cell r="F869">
            <v>1049.5999999999999</v>
          </cell>
          <cell r="H869">
            <v>0</v>
          </cell>
          <cell r="I869">
            <v>0</v>
          </cell>
          <cell r="K869">
            <v>0</v>
          </cell>
          <cell r="L869">
            <v>0</v>
          </cell>
          <cell r="M869">
            <v>0</v>
          </cell>
          <cell r="N869">
            <v>0</v>
          </cell>
          <cell r="O869">
            <v>0</v>
          </cell>
          <cell r="P869">
            <v>0</v>
          </cell>
          <cell r="Q869">
            <v>1049.5999999999999</v>
          </cell>
          <cell r="R869">
            <v>1</v>
          </cell>
        </row>
        <row r="870">
          <cell r="A870" t="str">
            <v>14.05.01</v>
          </cell>
          <cell r="B870" t="str">
            <v xml:space="preserve">      Puñeteo Previo Para Tarrajeo en Exteriores, Espesor 1.5 cm., Mezcla 1:5 </v>
          </cell>
          <cell r="C870" t="str">
            <v>m2</v>
          </cell>
          <cell r="D870">
            <v>44.55</v>
          </cell>
          <cell r="E870">
            <v>6.94</v>
          </cell>
          <cell r="F870">
            <v>309.18</v>
          </cell>
          <cell r="H870">
            <v>0</v>
          </cell>
          <cell r="I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44.55</v>
          </cell>
          <cell r="Q870">
            <v>309.18</v>
          </cell>
          <cell r="R870">
            <v>1</v>
          </cell>
        </row>
        <row r="871">
          <cell r="A871" t="str">
            <v>14.05.02</v>
          </cell>
          <cell r="B871" t="str">
            <v xml:space="preserve">      Tarrajeo en Exteriores, Espesor 1.5 cm., Mezcla 1:5 </v>
          </cell>
          <cell r="C871" t="str">
            <v>m2</v>
          </cell>
          <cell r="D871">
            <v>44.55</v>
          </cell>
          <cell r="E871">
            <v>16.62</v>
          </cell>
          <cell r="F871">
            <v>740.42</v>
          </cell>
          <cell r="H871">
            <v>0</v>
          </cell>
          <cell r="I871">
            <v>0</v>
          </cell>
          <cell r="K871">
            <v>0</v>
          </cell>
          <cell r="L871">
            <v>0</v>
          </cell>
          <cell r="M871">
            <v>0</v>
          </cell>
          <cell r="N871">
            <v>0</v>
          </cell>
          <cell r="O871">
            <v>0</v>
          </cell>
          <cell r="P871">
            <v>44.55</v>
          </cell>
          <cell r="Q871">
            <v>740.42</v>
          </cell>
          <cell r="R871">
            <v>1</v>
          </cell>
        </row>
        <row r="872">
          <cell r="A872" t="str">
            <v>14.06</v>
          </cell>
          <cell r="B872" t="str">
            <v xml:space="preserve">   PINTURA</v>
          </cell>
          <cell r="F872">
            <v>121.62</v>
          </cell>
          <cell r="H872">
            <v>0</v>
          </cell>
          <cell r="I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121.62</v>
          </cell>
          <cell r="R872">
            <v>1</v>
          </cell>
        </row>
        <row r="873">
          <cell r="A873" t="str">
            <v>14.06.01</v>
          </cell>
          <cell r="B873" t="str">
            <v xml:space="preserve">      Pintura Esmalte sintetico en Graderias</v>
          </cell>
          <cell r="C873" t="str">
            <v>m2</v>
          </cell>
          <cell r="D873">
            <v>44.55</v>
          </cell>
          <cell r="E873">
            <v>2.73</v>
          </cell>
          <cell r="F873">
            <v>121.62</v>
          </cell>
          <cell r="H873">
            <v>0</v>
          </cell>
          <cell r="I873">
            <v>0</v>
          </cell>
          <cell r="K873">
            <v>0</v>
          </cell>
          <cell r="L873">
            <v>0</v>
          </cell>
          <cell r="M873">
            <v>0</v>
          </cell>
          <cell r="N873">
            <v>0</v>
          </cell>
          <cell r="O873">
            <v>0</v>
          </cell>
          <cell r="P873">
            <v>44.55</v>
          </cell>
          <cell r="Q873">
            <v>121.62</v>
          </cell>
          <cell r="R873">
            <v>1</v>
          </cell>
        </row>
        <row r="874">
          <cell r="A874" t="str">
            <v>14.07</v>
          </cell>
          <cell r="B874" t="str">
            <v xml:space="preserve">   INSTALACIONES ELECTRICAS</v>
          </cell>
          <cell r="F874">
            <v>173.1</v>
          </cell>
          <cell r="H874">
            <v>0</v>
          </cell>
          <cell r="K874">
            <v>0</v>
          </cell>
          <cell r="M874">
            <v>0</v>
          </cell>
          <cell r="N874">
            <v>0</v>
          </cell>
          <cell r="P874">
            <v>0</v>
          </cell>
          <cell r="Q874">
            <v>173.1</v>
          </cell>
        </row>
        <row r="875">
          <cell r="A875" t="str">
            <v>14.07.01</v>
          </cell>
          <cell r="B875" t="str">
            <v xml:space="preserve">      Salida para Centros de Luz</v>
          </cell>
          <cell r="C875" t="str">
            <v>pto</v>
          </cell>
          <cell r="D875">
            <v>2</v>
          </cell>
          <cell r="E875">
            <v>86.55</v>
          </cell>
          <cell r="F875">
            <v>173.1</v>
          </cell>
          <cell r="H875">
            <v>0</v>
          </cell>
          <cell r="I875">
            <v>0</v>
          </cell>
          <cell r="K875">
            <v>0</v>
          </cell>
          <cell r="L875">
            <v>0</v>
          </cell>
          <cell r="M875">
            <v>0</v>
          </cell>
          <cell r="N875">
            <v>0</v>
          </cell>
          <cell r="O875">
            <v>0</v>
          </cell>
          <cell r="P875">
            <v>2</v>
          </cell>
          <cell r="Q875">
            <v>173.1</v>
          </cell>
          <cell r="R875">
            <v>1</v>
          </cell>
        </row>
        <row r="876">
          <cell r="A876" t="str">
            <v>14.08</v>
          </cell>
          <cell r="B876" t="str">
            <v xml:space="preserve">   ARTEFACTOS DE ILUMINACION</v>
          </cell>
          <cell r="F876">
            <v>541.41999999999996</v>
          </cell>
          <cell r="H876">
            <v>0</v>
          </cell>
          <cell r="K876">
            <v>0</v>
          </cell>
          <cell r="M876">
            <v>0</v>
          </cell>
          <cell r="N876">
            <v>0</v>
          </cell>
          <cell r="P876">
            <v>0</v>
          </cell>
          <cell r="Q876">
            <v>541.41999999999996</v>
          </cell>
        </row>
        <row r="877">
          <cell r="A877" t="str">
            <v>14.08.01</v>
          </cell>
          <cell r="B877" t="str">
            <v xml:space="preserve">      Reflectores de 150 watts</v>
          </cell>
          <cell r="C877" t="str">
            <v>u</v>
          </cell>
          <cell r="D877">
            <v>2</v>
          </cell>
          <cell r="E877">
            <v>270.70999999999998</v>
          </cell>
          <cell r="F877">
            <v>541.41999999999996</v>
          </cell>
          <cell r="H877">
            <v>0</v>
          </cell>
          <cell r="I877">
            <v>0</v>
          </cell>
          <cell r="K877">
            <v>0</v>
          </cell>
          <cell r="L877">
            <v>0</v>
          </cell>
          <cell r="M877">
            <v>0</v>
          </cell>
          <cell r="N877">
            <v>0</v>
          </cell>
          <cell r="O877">
            <v>0</v>
          </cell>
          <cell r="P877">
            <v>2</v>
          </cell>
          <cell r="Q877">
            <v>541.41999999999996</v>
          </cell>
          <cell r="R877">
            <v>1</v>
          </cell>
        </row>
        <row r="878">
          <cell r="A878" t="str">
            <v>14.09</v>
          </cell>
          <cell r="B878" t="str">
            <v xml:space="preserve">   COBERTURAS</v>
          </cell>
          <cell r="F878">
            <v>5172.1499999999996</v>
          </cell>
          <cell r="H878">
            <v>0</v>
          </cell>
          <cell r="I878">
            <v>0</v>
          </cell>
          <cell r="K878">
            <v>0</v>
          </cell>
          <cell r="L878">
            <v>0</v>
          </cell>
          <cell r="M878">
            <v>0</v>
          </cell>
          <cell r="N878">
            <v>0</v>
          </cell>
          <cell r="O878">
            <v>0</v>
          </cell>
          <cell r="P878">
            <v>0</v>
          </cell>
          <cell r="Q878">
            <v>5172.1499999999996</v>
          </cell>
          <cell r="R878">
            <v>1</v>
          </cell>
        </row>
        <row r="879">
          <cell r="A879" t="str">
            <v>14.09.01</v>
          </cell>
          <cell r="B879" t="str">
            <v xml:space="preserve">      Cobertura C/Plancha de Policarbonato Reforzado C/Estructura Metalica</v>
          </cell>
          <cell r="C879" t="str">
            <v>m2</v>
          </cell>
          <cell r="D879">
            <v>35.67</v>
          </cell>
          <cell r="E879">
            <v>145</v>
          </cell>
          <cell r="F879">
            <v>5172.1499999999996</v>
          </cell>
          <cell r="H879">
            <v>0</v>
          </cell>
          <cell r="I879">
            <v>0</v>
          </cell>
          <cell r="K879">
            <v>0</v>
          </cell>
          <cell r="L879">
            <v>0</v>
          </cell>
          <cell r="M879">
            <v>0</v>
          </cell>
          <cell r="N879">
            <v>0</v>
          </cell>
          <cell r="O879">
            <v>0</v>
          </cell>
          <cell r="P879">
            <v>35.67</v>
          </cell>
          <cell r="Q879">
            <v>5172.1499999999996</v>
          </cell>
          <cell r="R879">
            <v>1</v>
          </cell>
        </row>
        <row r="880">
          <cell r="A880" t="str">
            <v>15</v>
          </cell>
          <cell r="B880" t="str">
            <v>CERCO PERIMETRICO</v>
          </cell>
          <cell r="F880">
            <v>41877.050000000003</v>
          </cell>
          <cell r="H880">
            <v>0</v>
          </cell>
          <cell r="I880">
            <v>0</v>
          </cell>
          <cell r="K880">
            <v>8958.82</v>
          </cell>
          <cell r="L880">
            <v>0.21393149708491879</v>
          </cell>
          <cell r="M880">
            <v>0</v>
          </cell>
          <cell r="N880">
            <v>8958.82</v>
          </cell>
          <cell r="O880">
            <v>0.21393149708491879</v>
          </cell>
          <cell r="P880">
            <v>0</v>
          </cell>
          <cell r="Q880">
            <v>32918.21</v>
          </cell>
          <cell r="R880">
            <v>0.7860680253265212</v>
          </cell>
        </row>
        <row r="881">
          <cell r="A881" t="str">
            <v>15.01</v>
          </cell>
          <cell r="B881" t="str">
            <v xml:space="preserve">   OBRAS PRELIMINARES</v>
          </cell>
          <cell r="F881">
            <v>136.15</v>
          </cell>
          <cell r="H881">
            <v>0</v>
          </cell>
          <cell r="I881">
            <v>0</v>
          </cell>
          <cell r="K881">
            <v>42.129999999999995</v>
          </cell>
          <cell r="L881">
            <v>0.30943811972089602</v>
          </cell>
          <cell r="M881">
            <v>0</v>
          </cell>
          <cell r="N881">
            <v>42.129999999999995</v>
          </cell>
          <cell r="O881">
            <v>0.30943811972089602</v>
          </cell>
          <cell r="P881">
            <v>0</v>
          </cell>
          <cell r="Q881">
            <v>94.03</v>
          </cell>
          <cell r="R881">
            <v>0.69063532868160116</v>
          </cell>
        </row>
        <row r="882">
          <cell r="A882" t="str">
            <v>15.01.01</v>
          </cell>
          <cell r="B882" t="str">
            <v xml:space="preserve">      Limpieza de terreno manual</v>
          </cell>
          <cell r="C882" t="str">
            <v>m2</v>
          </cell>
          <cell r="D882">
            <v>40.4</v>
          </cell>
          <cell r="E882">
            <v>1.82</v>
          </cell>
          <cell r="F882">
            <v>73.53</v>
          </cell>
          <cell r="H882">
            <v>0</v>
          </cell>
          <cell r="I882">
            <v>0</v>
          </cell>
          <cell r="J882">
            <v>12.5</v>
          </cell>
          <cell r="K882">
            <v>22.75</v>
          </cell>
          <cell r="L882">
            <v>0.30939752481980143</v>
          </cell>
          <cell r="M882">
            <v>12.5</v>
          </cell>
          <cell r="N882">
            <v>22.75</v>
          </cell>
          <cell r="O882">
            <v>0.30939752481980143</v>
          </cell>
          <cell r="P882">
            <v>27.9</v>
          </cell>
          <cell r="Q882">
            <v>50.78</v>
          </cell>
          <cell r="R882">
            <v>0.69060247518019857</v>
          </cell>
        </row>
        <row r="883">
          <cell r="A883" t="str">
            <v>15.01.02</v>
          </cell>
          <cell r="B883" t="str">
            <v xml:space="preserve">      Trazo y replanteo</v>
          </cell>
          <cell r="C883" t="str">
            <v>m2</v>
          </cell>
          <cell r="D883">
            <v>40.4</v>
          </cell>
          <cell r="E883">
            <v>1.55</v>
          </cell>
          <cell r="F883">
            <v>62.62</v>
          </cell>
          <cell r="H883">
            <v>0</v>
          </cell>
          <cell r="I883">
            <v>0</v>
          </cell>
          <cell r="J883">
            <v>12.5</v>
          </cell>
          <cell r="K883">
            <v>19.38</v>
          </cell>
          <cell r="L883">
            <v>0.30948578728840626</v>
          </cell>
          <cell r="M883">
            <v>12.5</v>
          </cell>
          <cell r="N883">
            <v>19.38</v>
          </cell>
          <cell r="O883">
            <v>0.30948578728840626</v>
          </cell>
          <cell r="P883">
            <v>27.9</v>
          </cell>
          <cell r="Q883">
            <v>43.25</v>
          </cell>
          <cell r="R883">
            <v>0.69067390610028745</v>
          </cell>
        </row>
        <row r="884">
          <cell r="A884" t="str">
            <v>15.02</v>
          </cell>
          <cell r="B884" t="str">
            <v xml:space="preserve">   MOVIMIENTO DE TIERRAS</v>
          </cell>
          <cell r="F884">
            <v>1275.2399999999998</v>
          </cell>
          <cell r="H884">
            <v>0</v>
          </cell>
          <cell r="I884">
            <v>0</v>
          </cell>
          <cell r="K884">
            <v>254.08999999999997</v>
          </cell>
          <cell r="L884">
            <v>0.19924876885919515</v>
          </cell>
          <cell r="M884">
            <v>0</v>
          </cell>
          <cell r="N884">
            <v>254.08999999999997</v>
          </cell>
          <cell r="O884">
            <v>0.19924876885919515</v>
          </cell>
          <cell r="P884">
            <v>0</v>
          </cell>
          <cell r="Q884">
            <v>1021.16</v>
          </cell>
          <cell r="R884">
            <v>0.80075907280198244</v>
          </cell>
        </row>
        <row r="885">
          <cell r="A885" t="str">
            <v>15.02.01</v>
          </cell>
          <cell r="B885" t="str">
            <v xml:space="preserve">      Excavacion de zanjas P/Muros de Contencio Mat. suelto h=1.40 m</v>
          </cell>
          <cell r="C885" t="str">
            <v>m3</v>
          </cell>
          <cell r="D885">
            <v>12.48</v>
          </cell>
          <cell r="E885">
            <v>21.11</v>
          </cell>
          <cell r="F885">
            <v>263.45</v>
          </cell>
          <cell r="H885">
            <v>0</v>
          </cell>
          <cell r="I885">
            <v>0</v>
          </cell>
          <cell r="K885">
            <v>0</v>
          </cell>
          <cell r="L885">
            <v>0</v>
          </cell>
          <cell r="M885">
            <v>0</v>
          </cell>
          <cell r="N885">
            <v>0</v>
          </cell>
          <cell r="O885">
            <v>0</v>
          </cell>
          <cell r="P885">
            <v>12.48</v>
          </cell>
          <cell r="Q885">
            <v>263.45</v>
          </cell>
          <cell r="R885">
            <v>1</v>
          </cell>
        </row>
        <row r="886">
          <cell r="A886" t="str">
            <v>15.02.02</v>
          </cell>
          <cell r="B886" t="str">
            <v xml:space="preserve">      Excavacion en Terreno Rocoso</v>
          </cell>
          <cell r="C886" t="str">
            <v>m3</v>
          </cell>
          <cell r="D886">
            <v>1.54</v>
          </cell>
          <cell r="E886">
            <v>142.27000000000001</v>
          </cell>
          <cell r="F886">
            <v>219.1</v>
          </cell>
          <cell r="H886">
            <v>0</v>
          </cell>
          <cell r="I886">
            <v>0</v>
          </cell>
          <cell r="J886">
            <v>1.54</v>
          </cell>
          <cell r="K886">
            <v>219.1</v>
          </cell>
          <cell r="L886">
            <v>1</v>
          </cell>
          <cell r="M886">
            <v>1.54</v>
          </cell>
          <cell r="N886">
            <v>219.1</v>
          </cell>
          <cell r="O886">
            <v>1</v>
          </cell>
          <cell r="P886">
            <v>0</v>
          </cell>
          <cell r="Q886">
            <v>0</v>
          </cell>
          <cell r="R886">
            <v>0</v>
          </cell>
        </row>
        <row r="887">
          <cell r="A887" t="str">
            <v>15.02.03</v>
          </cell>
          <cell r="B887" t="str">
            <v xml:space="preserve">      Refine, Nivelacion en Terreno Rocoso</v>
          </cell>
          <cell r="C887" t="str">
            <v>m2</v>
          </cell>
          <cell r="D887">
            <v>3.67</v>
          </cell>
          <cell r="E887">
            <v>0.59</v>
          </cell>
          <cell r="F887">
            <v>2.17</v>
          </cell>
          <cell r="H887">
            <v>0</v>
          </cell>
          <cell r="I887">
            <v>0</v>
          </cell>
          <cell r="J887">
            <v>3.67</v>
          </cell>
          <cell r="K887">
            <v>2.17</v>
          </cell>
          <cell r="L887">
            <v>1</v>
          </cell>
          <cell r="M887">
            <v>3.67</v>
          </cell>
          <cell r="N887">
            <v>2.17</v>
          </cell>
          <cell r="O887">
            <v>1</v>
          </cell>
          <cell r="P887">
            <v>0</v>
          </cell>
          <cell r="Q887">
            <v>0</v>
          </cell>
          <cell r="R887">
            <v>0</v>
          </cell>
        </row>
        <row r="888">
          <cell r="A888" t="str">
            <v>15.02.04</v>
          </cell>
          <cell r="B888" t="str">
            <v xml:space="preserve">      Refine y Nivelacion C/Pison Manual</v>
          </cell>
          <cell r="C888" t="str">
            <v>m2</v>
          </cell>
          <cell r="D888">
            <v>20.399999999999999</v>
          </cell>
          <cell r="E888">
            <v>1.83</v>
          </cell>
          <cell r="F888">
            <v>37.33</v>
          </cell>
          <cell r="H888">
            <v>0</v>
          </cell>
          <cell r="I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20.399999999999999</v>
          </cell>
          <cell r="Q888">
            <v>37.33</v>
          </cell>
          <cell r="R888">
            <v>1</v>
          </cell>
        </row>
        <row r="889">
          <cell r="A889" t="str">
            <v>15.02.05</v>
          </cell>
          <cell r="B889" t="str">
            <v xml:space="preserve">      Relleno compact. con plancha comp. 4HP c/agua</v>
          </cell>
          <cell r="C889" t="str">
            <v>m3</v>
          </cell>
          <cell r="D889">
            <v>4.43</v>
          </cell>
          <cell r="E889">
            <v>19.78</v>
          </cell>
          <cell r="F889">
            <v>87.63</v>
          </cell>
          <cell r="H889">
            <v>0</v>
          </cell>
          <cell r="I889">
            <v>0</v>
          </cell>
          <cell r="K889">
            <v>0</v>
          </cell>
          <cell r="L889">
            <v>0</v>
          </cell>
          <cell r="M889">
            <v>0</v>
          </cell>
          <cell r="N889">
            <v>0</v>
          </cell>
          <cell r="O889">
            <v>0</v>
          </cell>
          <cell r="P889">
            <v>4.43</v>
          </cell>
          <cell r="Q889">
            <v>87.63</v>
          </cell>
          <cell r="R889">
            <v>1</v>
          </cell>
        </row>
        <row r="890">
          <cell r="A890" t="str">
            <v>15.02.06</v>
          </cell>
          <cell r="B890" t="str">
            <v xml:space="preserve">      Eliminacion de material excedente D=30 m</v>
          </cell>
          <cell r="C890" t="str">
            <v>m3</v>
          </cell>
          <cell r="D890">
            <v>23.46</v>
          </cell>
          <cell r="E890">
            <v>11.72</v>
          </cell>
          <cell r="F890">
            <v>274.95</v>
          </cell>
          <cell r="H890">
            <v>0</v>
          </cell>
          <cell r="I890">
            <v>0</v>
          </cell>
          <cell r="J890">
            <v>2.8</v>
          </cell>
          <cell r="K890">
            <v>32.82</v>
          </cell>
          <cell r="L890">
            <v>0.11936715766503</v>
          </cell>
          <cell r="M890">
            <v>2.8</v>
          </cell>
          <cell r="N890">
            <v>32.82</v>
          </cell>
          <cell r="O890">
            <v>0.11936715766503</v>
          </cell>
          <cell r="P890">
            <v>20.66</v>
          </cell>
          <cell r="Q890">
            <v>242.14</v>
          </cell>
          <cell r="R890">
            <v>0.88066921258410624</v>
          </cell>
        </row>
        <row r="891">
          <cell r="A891" t="str">
            <v>15.02.07</v>
          </cell>
          <cell r="B891" t="str">
            <v xml:space="preserve">      Eliminacion de Material Excedente con Equipo Hasta 15 km</v>
          </cell>
          <cell r="C891" t="str">
            <v>m3</v>
          </cell>
          <cell r="D891">
            <v>23.46</v>
          </cell>
          <cell r="E891">
            <v>16.649999999999999</v>
          </cell>
          <cell r="F891">
            <v>390.61</v>
          </cell>
          <cell r="H891">
            <v>0</v>
          </cell>
          <cell r="I891">
            <v>0</v>
          </cell>
          <cell r="K891">
            <v>0</v>
          </cell>
          <cell r="L891">
            <v>0</v>
          </cell>
          <cell r="M891">
            <v>0</v>
          </cell>
          <cell r="N891">
            <v>0</v>
          </cell>
          <cell r="O891">
            <v>0</v>
          </cell>
          <cell r="P891">
            <v>23.46</v>
          </cell>
          <cell r="Q891">
            <v>390.61</v>
          </cell>
          <cell r="R891">
            <v>1</v>
          </cell>
        </row>
        <row r="892">
          <cell r="A892" t="str">
            <v>15.03</v>
          </cell>
          <cell r="B892" t="str">
            <v xml:space="preserve">   OBRAS DE CONCRETO SIMPLE</v>
          </cell>
          <cell r="F892">
            <v>5340.84</v>
          </cell>
          <cell r="H892">
            <v>0</v>
          </cell>
          <cell r="I892">
            <v>0</v>
          </cell>
          <cell r="K892">
            <v>989.3900000000001</v>
          </cell>
          <cell r="L892">
            <v>0.18524988578575657</v>
          </cell>
          <cell r="M892">
            <v>0</v>
          </cell>
          <cell r="N892">
            <v>989.3900000000001</v>
          </cell>
          <cell r="O892">
            <v>0.18524988578575657</v>
          </cell>
          <cell r="P892">
            <v>0</v>
          </cell>
          <cell r="Q892">
            <v>4351.45</v>
          </cell>
          <cell r="R892">
            <v>0.81475011421424337</v>
          </cell>
        </row>
        <row r="893">
          <cell r="A893" t="str">
            <v>15.03.01</v>
          </cell>
          <cell r="B893" t="str">
            <v xml:space="preserve">      Concreto Para Solados e=0.10 m., C:H, 1:12</v>
          </cell>
          <cell r="C893" t="str">
            <v>m2</v>
          </cell>
          <cell r="D893">
            <v>9</v>
          </cell>
          <cell r="E893">
            <v>33.85</v>
          </cell>
          <cell r="F893">
            <v>304.64999999999998</v>
          </cell>
          <cell r="H893">
            <v>0</v>
          </cell>
          <cell r="I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9</v>
          </cell>
          <cell r="Q893">
            <v>304.64999999999998</v>
          </cell>
          <cell r="R893">
            <v>1</v>
          </cell>
        </row>
        <row r="894">
          <cell r="A894" t="str">
            <v>15.03.02</v>
          </cell>
          <cell r="B894" t="str">
            <v xml:space="preserve">      Concreto Ciclopeo 1:10 (C:H)+30% Piedra Grande</v>
          </cell>
          <cell r="C894" t="str">
            <v>m3</v>
          </cell>
          <cell r="D894">
            <v>2.4</v>
          </cell>
          <cell r="E894">
            <v>160.32</v>
          </cell>
          <cell r="F894">
            <v>384.77</v>
          </cell>
          <cell r="H894">
            <v>0</v>
          </cell>
          <cell r="I894">
            <v>0</v>
          </cell>
          <cell r="K894">
            <v>0</v>
          </cell>
          <cell r="L894">
            <v>0</v>
          </cell>
          <cell r="M894">
            <v>0</v>
          </cell>
          <cell r="N894">
            <v>0</v>
          </cell>
          <cell r="O894">
            <v>0</v>
          </cell>
          <cell r="P894">
            <v>2.4</v>
          </cell>
          <cell r="Q894">
            <v>384.77</v>
          </cell>
          <cell r="R894">
            <v>1</v>
          </cell>
        </row>
        <row r="895">
          <cell r="A895" t="str">
            <v>15.03.03</v>
          </cell>
          <cell r="B895" t="str">
            <v xml:space="preserve">      Habilitacion Para Encofrado de Sobrecimientos</v>
          </cell>
          <cell r="C895" t="str">
            <v>m2</v>
          </cell>
          <cell r="D895">
            <v>32.32</v>
          </cell>
          <cell r="E895">
            <v>20.25</v>
          </cell>
          <cell r="F895">
            <v>654.48</v>
          </cell>
          <cell r="H895">
            <v>0</v>
          </cell>
          <cell r="I895">
            <v>0</v>
          </cell>
          <cell r="J895">
            <v>10</v>
          </cell>
          <cell r="K895">
            <v>202.5</v>
          </cell>
          <cell r="L895">
            <v>0.3094059405940594</v>
          </cell>
          <cell r="M895">
            <v>10</v>
          </cell>
          <cell r="N895">
            <v>202.5</v>
          </cell>
          <cell r="O895">
            <v>0.3094059405940594</v>
          </cell>
          <cell r="P895">
            <v>22.32</v>
          </cell>
          <cell r="Q895">
            <v>451.98</v>
          </cell>
          <cell r="R895">
            <v>0.69059405940594065</v>
          </cell>
        </row>
        <row r="896">
          <cell r="A896" t="str">
            <v>15.03.04</v>
          </cell>
          <cell r="B896" t="str">
            <v xml:space="preserve">      Encofrado de Sobrecimientos</v>
          </cell>
          <cell r="C896" t="str">
            <v>m2</v>
          </cell>
          <cell r="D896">
            <v>32.32</v>
          </cell>
          <cell r="E896">
            <v>15.86</v>
          </cell>
          <cell r="F896">
            <v>512.6</v>
          </cell>
          <cell r="H896">
            <v>0</v>
          </cell>
          <cell r="I896">
            <v>0</v>
          </cell>
          <cell r="J896">
            <v>10</v>
          </cell>
          <cell r="K896">
            <v>158.6</v>
          </cell>
          <cell r="L896">
            <v>0.30940304330862267</v>
          </cell>
          <cell r="M896">
            <v>10</v>
          </cell>
          <cell r="N896">
            <v>158.6</v>
          </cell>
          <cell r="O896">
            <v>0.30940304330862267</v>
          </cell>
          <cell r="P896">
            <v>22.32</v>
          </cell>
          <cell r="Q896">
            <v>354</v>
          </cell>
          <cell r="R896">
            <v>0.69059695669137722</v>
          </cell>
        </row>
        <row r="897">
          <cell r="A897" t="str">
            <v>15.03.05</v>
          </cell>
          <cell r="B897" t="str">
            <v xml:space="preserve">      Concreto en Sobrecimiento A=0.25 m., 1:8 (C:H)+25% P. M.</v>
          </cell>
          <cell r="C897" t="str">
            <v>m3</v>
          </cell>
          <cell r="D897">
            <v>2.7</v>
          </cell>
          <cell r="E897">
            <v>206.55</v>
          </cell>
          <cell r="F897">
            <v>557.69000000000005</v>
          </cell>
          <cell r="H897">
            <v>0</v>
          </cell>
          <cell r="I897">
            <v>0</v>
          </cell>
          <cell r="J897">
            <v>2.7</v>
          </cell>
          <cell r="K897">
            <v>557.69000000000005</v>
          </cell>
          <cell r="L897">
            <v>1</v>
          </cell>
          <cell r="M897">
            <v>2.7</v>
          </cell>
          <cell r="N897">
            <v>557.69000000000005</v>
          </cell>
          <cell r="O897">
            <v>1</v>
          </cell>
          <cell r="P897">
            <v>0</v>
          </cell>
          <cell r="Q897">
            <v>0</v>
          </cell>
          <cell r="R897">
            <v>0</v>
          </cell>
        </row>
        <row r="898">
          <cell r="A898" t="str">
            <v>15.03.06</v>
          </cell>
          <cell r="B898" t="str">
            <v xml:space="preserve">      Concreto en Sobrecimiento A=0.15 m., 1:8 (C:H)+25% P. M.</v>
          </cell>
          <cell r="C898" t="str">
            <v>m3</v>
          </cell>
          <cell r="D898">
            <v>0.8</v>
          </cell>
          <cell r="E898">
            <v>221.38</v>
          </cell>
          <cell r="F898">
            <v>177.1</v>
          </cell>
          <cell r="H898">
            <v>0</v>
          </cell>
          <cell r="I898">
            <v>0</v>
          </cell>
          <cell r="K898">
            <v>0</v>
          </cell>
          <cell r="L898">
            <v>0</v>
          </cell>
          <cell r="M898">
            <v>0</v>
          </cell>
          <cell r="N898">
            <v>0</v>
          </cell>
          <cell r="O898">
            <v>0</v>
          </cell>
          <cell r="P898">
            <v>0.8</v>
          </cell>
          <cell r="Q898">
            <v>177.1</v>
          </cell>
          <cell r="R898">
            <v>1</v>
          </cell>
        </row>
        <row r="899">
          <cell r="A899" t="str">
            <v>15.03.07</v>
          </cell>
          <cell r="B899" t="str">
            <v xml:space="preserve">      Desencofrado de Sobrecimientos</v>
          </cell>
          <cell r="C899" t="str">
            <v>m2</v>
          </cell>
          <cell r="D899">
            <v>32.32</v>
          </cell>
          <cell r="E899">
            <v>7.06</v>
          </cell>
          <cell r="F899">
            <v>228.18</v>
          </cell>
          <cell r="H899">
            <v>0</v>
          </cell>
          <cell r="I899">
            <v>0</v>
          </cell>
          <cell r="J899">
            <v>10</v>
          </cell>
          <cell r="K899">
            <v>70.599999999999994</v>
          </cell>
          <cell r="L899">
            <v>0.30940485581558413</v>
          </cell>
          <cell r="M899">
            <v>10</v>
          </cell>
          <cell r="N899">
            <v>70.599999999999994</v>
          </cell>
          <cell r="O899">
            <v>0.30940485581558413</v>
          </cell>
          <cell r="P899">
            <v>22.32</v>
          </cell>
          <cell r="Q899">
            <v>157.58000000000001</v>
          </cell>
          <cell r="R899">
            <v>0.69059514418441581</v>
          </cell>
        </row>
        <row r="900">
          <cell r="A900" t="str">
            <v>15.03.08</v>
          </cell>
          <cell r="B900" t="str">
            <v xml:space="preserve">      Concreto Ciclopeo f'c=100 Kg/cm2 +70% P.G.</v>
          </cell>
          <cell r="C900" t="str">
            <v>m3</v>
          </cell>
          <cell r="D900">
            <v>16.2</v>
          </cell>
          <cell r="E900">
            <v>155.63999999999999</v>
          </cell>
          <cell r="F900">
            <v>2521.37</v>
          </cell>
          <cell r="H900">
            <v>0</v>
          </cell>
          <cell r="I900">
            <v>0</v>
          </cell>
          <cell r="K900">
            <v>0</v>
          </cell>
          <cell r="L900">
            <v>0</v>
          </cell>
          <cell r="M900">
            <v>0</v>
          </cell>
          <cell r="N900">
            <v>0</v>
          </cell>
          <cell r="O900">
            <v>0</v>
          </cell>
          <cell r="P900">
            <v>16.2</v>
          </cell>
          <cell r="Q900">
            <v>2521.37</v>
          </cell>
          <cell r="R900">
            <v>1</v>
          </cell>
        </row>
        <row r="901">
          <cell r="A901" t="str">
            <v>15.04</v>
          </cell>
          <cell r="B901" t="str">
            <v xml:space="preserve">   OBRAS DE CONCRETO ARMADO</v>
          </cell>
          <cell r="F901">
            <v>19428.8</v>
          </cell>
          <cell r="H901">
            <v>0</v>
          </cell>
          <cell r="I901">
            <v>0</v>
          </cell>
          <cell r="K901">
            <v>4446.76</v>
          </cell>
          <cell r="L901">
            <v>0.22887466029811415</v>
          </cell>
          <cell r="M901">
            <v>0</v>
          </cell>
          <cell r="N901">
            <v>4446.76</v>
          </cell>
          <cell r="O901">
            <v>0.22887466029811415</v>
          </cell>
          <cell r="P901">
            <v>0</v>
          </cell>
          <cell r="Q901">
            <v>14982.000000000002</v>
          </cell>
          <cell r="R901">
            <v>0.77112328090257776</v>
          </cell>
        </row>
        <row r="902">
          <cell r="A902" t="str">
            <v>15.04.01</v>
          </cell>
          <cell r="B902" t="str">
            <v xml:space="preserve">      ZAPATAS</v>
          </cell>
          <cell r="F902">
            <v>1910.73</v>
          </cell>
          <cell r="H902">
            <v>0</v>
          </cell>
          <cell r="I902">
            <v>0</v>
          </cell>
          <cell r="K902">
            <v>0</v>
          </cell>
          <cell r="L902">
            <v>0</v>
          </cell>
          <cell r="M902">
            <v>0</v>
          </cell>
          <cell r="N902">
            <v>0</v>
          </cell>
          <cell r="O902">
            <v>0</v>
          </cell>
          <cell r="P902">
            <v>0</v>
          </cell>
          <cell r="Q902">
            <v>1910.73</v>
          </cell>
          <cell r="R902">
            <v>1</v>
          </cell>
        </row>
        <row r="903">
          <cell r="A903" t="str">
            <v>15.04.01.01</v>
          </cell>
          <cell r="B903" t="str">
            <v xml:space="preserve">         Habilitacion Acero fy=4200 kg/cm2 Grado 60</v>
          </cell>
          <cell r="C903" t="str">
            <v>kg</v>
          </cell>
          <cell r="D903">
            <v>135.34</v>
          </cell>
          <cell r="E903">
            <v>5.07</v>
          </cell>
          <cell r="F903">
            <v>686.17</v>
          </cell>
          <cell r="H903">
            <v>0</v>
          </cell>
          <cell r="I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135.34</v>
          </cell>
          <cell r="Q903">
            <v>686.17</v>
          </cell>
          <cell r="R903">
            <v>1</v>
          </cell>
        </row>
        <row r="904">
          <cell r="A904" t="str">
            <v>15.04.01.02</v>
          </cell>
          <cell r="B904" t="str">
            <v xml:space="preserve">         Colocacion de Armadura de Acero fy=4200 kg/cm2 Grado 60</v>
          </cell>
          <cell r="C904" t="str">
            <v>kg</v>
          </cell>
          <cell r="D904">
            <v>135.34</v>
          </cell>
          <cell r="E904">
            <v>0.89</v>
          </cell>
          <cell r="F904">
            <v>120.45</v>
          </cell>
          <cell r="H904">
            <v>0</v>
          </cell>
          <cell r="I904">
            <v>0</v>
          </cell>
          <cell r="K904">
            <v>0</v>
          </cell>
          <cell r="L904">
            <v>0</v>
          </cell>
          <cell r="M904">
            <v>0</v>
          </cell>
          <cell r="N904">
            <v>0</v>
          </cell>
          <cell r="O904">
            <v>0</v>
          </cell>
          <cell r="P904">
            <v>135.34</v>
          </cell>
          <cell r="Q904">
            <v>120.45</v>
          </cell>
          <cell r="R904">
            <v>1</v>
          </cell>
        </row>
        <row r="905">
          <cell r="A905" t="str">
            <v>15.04.01.03</v>
          </cell>
          <cell r="B905" t="str">
            <v xml:space="preserve">         Concreto Para Zapatas f'c=210 kg/cm2</v>
          </cell>
          <cell r="C905" t="str">
            <v>m3</v>
          </cell>
          <cell r="D905">
            <v>3.28</v>
          </cell>
          <cell r="E905">
            <v>336.62</v>
          </cell>
          <cell r="F905">
            <v>1104.1099999999999</v>
          </cell>
          <cell r="H905">
            <v>0</v>
          </cell>
          <cell r="I905">
            <v>0</v>
          </cell>
          <cell r="K905">
            <v>0</v>
          </cell>
          <cell r="L905">
            <v>0</v>
          </cell>
          <cell r="M905">
            <v>0</v>
          </cell>
          <cell r="N905">
            <v>0</v>
          </cell>
          <cell r="O905">
            <v>0</v>
          </cell>
          <cell r="P905">
            <v>3.28</v>
          </cell>
          <cell r="Q905">
            <v>1104.1099999999999</v>
          </cell>
          <cell r="R905">
            <v>1</v>
          </cell>
        </row>
        <row r="906">
          <cell r="A906" t="str">
            <v>15.04.02</v>
          </cell>
          <cell r="B906" t="str">
            <v xml:space="preserve">      VIGAS DE CIMENTACION</v>
          </cell>
          <cell r="F906">
            <v>2243.19</v>
          </cell>
          <cell r="H906">
            <v>0</v>
          </cell>
          <cell r="I906">
            <v>0</v>
          </cell>
          <cell r="K906">
            <v>1276.05</v>
          </cell>
          <cell r="L906">
            <v>0.56885506800583097</v>
          </cell>
          <cell r="M906">
            <v>0</v>
          </cell>
          <cell r="N906">
            <v>1276.05</v>
          </cell>
          <cell r="O906">
            <v>0.56885506800583097</v>
          </cell>
          <cell r="P906">
            <v>0</v>
          </cell>
          <cell r="Q906">
            <v>967.14</v>
          </cell>
          <cell r="R906">
            <v>0.43114493199416898</v>
          </cell>
        </row>
        <row r="907">
          <cell r="A907" t="str">
            <v>15.04.02.01</v>
          </cell>
          <cell r="B907" t="str">
            <v xml:space="preserve">         Habilitacion de Encofrado Para Vigas de Cimentacion</v>
          </cell>
          <cell r="C907" t="str">
            <v>m2</v>
          </cell>
          <cell r="D907">
            <v>16</v>
          </cell>
          <cell r="E907">
            <v>19.53</v>
          </cell>
          <cell r="F907">
            <v>312.48</v>
          </cell>
          <cell r="H907">
            <v>0</v>
          </cell>
          <cell r="I907">
            <v>0</v>
          </cell>
          <cell r="J907">
            <v>6</v>
          </cell>
          <cell r="K907">
            <v>117.18</v>
          </cell>
          <cell r="L907">
            <v>0.375</v>
          </cell>
          <cell r="M907">
            <v>6</v>
          </cell>
          <cell r="N907">
            <v>117.18</v>
          </cell>
          <cell r="O907">
            <v>0.375</v>
          </cell>
          <cell r="P907">
            <v>10</v>
          </cell>
          <cell r="Q907">
            <v>195.3</v>
          </cell>
          <cell r="R907">
            <v>0.625</v>
          </cell>
        </row>
        <row r="908">
          <cell r="A908" t="str">
            <v>15.04.02.02</v>
          </cell>
          <cell r="B908" t="str">
            <v xml:space="preserve">         Habilitacion Acero fy=4200 kg/cm2 Grado 60</v>
          </cell>
          <cell r="C908" t="str">
            <v>kg</v>
          </cell>
          <cell r="D908">
            <v>162.34</v>
          </cell>
          <cell r="E908">
            <v>5.07</v>
          </cell>
          <cell r="F908">
            <v>823.06</v>
          </cell>
          <cell r="H908">
            <v>0</v>
          </cell>
          <cell r="I908">
            <v>0</v>
          </cell>
          <cell r="J908">
            <v>80.89</v>
          </cell>
          <cell r="K908">
            <v>410.11</v>
          </cell>
          <cell r="L908">
            <v>0.49827473088231727</v>
          </cell>
          <cell r="M908">
            <v>80.89</v>
          </cell>
          <cell r="N908">
            <v>410.11</v>
          </cell>
          <cell r="O908">
            <v>0.49827473088231727</v>
          </cell>
          <cell r="P908">
            <v>81.45</v>
          </cell>
          <cell r="Q908">
            <v>412.95</v>
          </cell>
          <cell r="R908">
            <v>0.50172526911768278</v>
          </cell>
        </row>
        <row r="909">
          <cell r="A909" t="str">
            <v>15.04.02.03</v>
          </cell>
          <cell r="B909" t="str">
            <v xml:space="preserve">         Colocacion de Armadura de Acero fy=4200 kg/cm2 Grado 60</v>
          </cell>
          <cell r="C909" t="str">
            <v>kg</v>
          </cell>
          <cell r="D909">
            <v>162.34</v>
          </cell>
          <cell r="E909">
            <v>0.89</v>
          </cell>
          <cell r="F909">
            <v>144.47999999999999</v>
          </cell>
          <cell r="H909">
            <v>0</v>
          </cell>
          <cell r="I909">
            <v>0</v>
          </cell>
          <cell r="J909">
            <v>80.89</v>
          </cell>
          <cell r="K909">
            <v>71.989999999999995</v>
          </cell>
          <cell r="L909">
            <v>0.49826965669988926</v>
          </cell>
          <cell r="M909">
            <v>80.89</v>
          </cell>
          <cell r="N909">
            <v>71.989999999999995</v>
          </cell>
          <cell r="O909">
            <v>0.49826965669988926</v>
          </cell>
          <cell r="P909">
            <v>81.45</v>
          </cell>
          <cell r="Q909">
            <v>72.489999999999995</v>
          </cell>
          <cell r="R909">
            <v>0.50173034330011079</v>
          </cell>
        </row>
        <row r="910">
          <cell r="A910" t="str">
            <v>15.04.02.04</v>
          </cell>
          <cell r="B910" t="str">
            <v xml:space="preserve">         Encofrado de Vigas de Cimentacion</v>
          </cell>
          <cell r="C910" t="str">
            <v>m2</v>
          </cell>
          <cell r="D910">
            <v>16</v>
          </cell>
          <cell r="E910">
            <v>22.84</v>
          </cell>
          <cell r="F910">
            <v>365.44</v>
          </cell>
          <cell r="H910">
            <v>0</v>
          </cell>
          <cell r="I910">
            <v>0</v>
          </cell>
          <cell r="J910">
            <v>6</v>
          </cell>
          <cell r="K910">
            <v>137.04</v>
          </cell>
          <cell r="L910">
            <v>0.375</v>
          </cell>
          <cell r="M910">
            <v>6</v>
          </cell>
          <cell r="N910">
            <v>137.04</v>
          </cell>
          <cell r="O910">
            <v>0.375</v>
          </cell>
          <cell r="P910">
            <v>10</v>
          </cell>
          <cell r="Q910">
            <v>228.4</v>
          </cell>
          <cell r="R910">
            <v>0.625</v>
          </cell>
        </row>
        <row r="911">
          <cell r="A911" t="str">
            <v>15.04.02.05</v>
          </cell>
          <cell r="B911" t="str">
            <v xml:space="preserve">         Concreto Para Vigas de Cimentacion f'c=210 kg/cm2</v>
          </cell>
          <cell r="C911" t="str">
            <v>m3</v>
          </cell>
          <cell r="D911">
            <v>1.5</v>
          </cell>
          <cell r="E911">
            <v>336.62</v>
          </cell>
          <cell r="F911">
            <v>504.93</v>
          </cell>
          <cell r="H911">
            <v>0</v>
          </cell>
          <cell r="I911">
            <v>0</v>
          </cell>
          <cell r="J911">
            <v>1.5</v>
          </cell>
          <cell r="K911">
            <v>504.93</v>
          </cell>
          <cell r="L911">
            <v>1</v>
          </cell>
          <cell r="M911">
            <v>1.5</v>
          </cell>
          <cell r="N911">
            <v>504.93</v>
          </cell>
          <cell r="O911">
            <v>1</v>
          </cell>
          <cell r="P911">
            <v>0</v>
          </cell>
          <cell r="Q911">
            <v>0</v>
          </cell>
          <cell r="R911">
            <v>0</v>
          </cell>
        </row>
        <row r="912">
          <cell r="A912" t="str">
            <v>15.04.02.06</v>
          </cell>
          <cell r="B912" t="str">
            <v xml:space="preserve">         Desencofrado de Vigas de Cimentacion</v>
          </cell>
          <cell r="C912" t="str">
            <v>m2</v>
          </cell>
          <cell r="D912">
            <v>16</v>
          </cell>
          <cell r="E912">
            <v>5.8</v>
          </cell>
          <cell r="F912">
            <v>92.8</v>
          </cell>
          <cell r="H912">
            <v>0</v>
          </cell>
          <cell r="I912">
            <v>0</v>
          </cell>
          <cell r="J912">
            <v>6</v>
          </cell>
          <cell r="K912">
            <v>34.799999999999997</v>
          </cell>
          <cell r="L912">
            <v>0.375</v>
          </cell>
          <cell r="M912">
            <v>6</v>
          </cell>
          <cell r="N912">
            <v>34.799999999999997</v>
          </cell>
          <cell r="O912">
            <v>0.375</v>
          </cell>
          <cell r="P912">
            <v>10</v>
          </cell>
          <cell r="Q912">
            <v>58</v>
          </cell>
          <cell r="R912">
            <v>0.625</v>
          </cell>
        </row>
        <row r="913">
          <cell r="A913" t="str">
            <v>15.04.03</v>
          </cell>
          <cell r="B913" t="str">
            <v xml:space="preserve">      COLUMNAS</v>
          </cell>
          <cell r="F913">
            <v>10531.61</v>
          </cell>
          <cell r="H913">
            <v>0</v>
          </cell>
          <cell r="I913">
            <v>0</v>
          </cell>
          <cell r="K913">
            <v>2025.5000000000002</v>
          </cell>
          <cell r="L913">
            <v>0.19232576975410218</v>
          </cell>
          <cell r="M913">
            <v>0</v>
          </cell>
          <cell r="N913">
            <v>2025.5000000000002</v>
          </cell>
          <cell r="O913">
            <v>0.19232576975410218</v>
          </cell>
          <cell r="P913">
            <v>0</v>
          </cell>
          <cell r="Q913">
            <v>8506.1</v>
          </cell>
          <cell r="R913">
            <v>0.80767328072346012</v>
          </cell>
        </row>
        <row r="914">
          <cell r="A914" t="str">
            <v>15.04.03.01</v>
          </cell>
          <cell r="B914" t="str">
            <v xml:space="preserve">         Habilitacion de Encofrado Para Columnas</v>
          </cell>
          <cell r="C914" t="str">
            <v>m2</v>
          </cell>
          <cell r="D914">
            <v>65.5</v>
          </cell>
          <cell r="E914">
            <v>25.11</v>
          </cell>
          <cell r="F914">
            <v>1644.71</v>
          </cell>
          <cell r="H914">
            <v>0</v>
          </cell>
          <cell r="I914">
            <v>0</v>
          </cell>
          <cell r="J914">
            <v>18</v>
          </cell>
          <cell r="K914">
            <v>451.98</v>
          </cell>
          <cell r="L914">
            <v>0.27480832487186191</v>
          </cell>
          <cell r="M914">
            <v>18</v>
          </cell>
          <cell r="N914">
            <v>451.98</v>
          </cell>
          <cell r="O914">
            <v>0.27480832487186191</v>
          </cell>
          <cell r="P914">
            <v>47.5</v>
          </cell>
          <cell r="Q914">
            <v>1192.73</v>
          </cell>
          <cell r="R914">
            <v>0.72519167512813809</v>
          </cell>
        </row>
        <row r="915">
          <cell r="A915" t="str">
            <v>15.04.03.02</v>
          </cell>
          <cell r="B915" t="str">
            <v xml:space="preserve">         Habilitacion Acero fy=4200 kg/cm2 Grado 60</v>
          </cell>
          <cell r="C915" t="str">
            <v>kg</v>
          </cell>
          <cell r="D915">
            <v>950.74</v>
          </cell>
          <cell r="E915">
            <v>5.07</v>
          </cell>
          <cell r="F915">
            <v>4820.25</v>
          </cell>
          <cell r="H915">
            <v>0</v>
          </cell>
          <cell r="I915">
            <v>0</v>
          </cell>
          <cell r="J915">
            <v>101.76</v>
          </cell>
          <cell r="K915">
            <v>515.91999999999996</v>
          </cell>
          <cell r="L915">
            <v>0.10703179295679684</v>
          </cell>
          <cell r="M915">
            <v>101.76</v>
          </cell>
          <cell r="N915">
            <v>515.91999999999996</v>
          </cell>
          <cell r="O915">
            <v>0.10703179295679684</v>
          </cell>
          <cell r="P915">
            <v>848.98</v>
          </cell>
          <cell r="Q915">
            <v>4304.33</v>
          </cell>
          <cell r="R915">
            <v>0.89296820704320312</v>
          </cell>
        </row>
        <row r="916">
          <cell r="A916" t="str">
            <v>15.04.03.03</v>
          </cell>
          <cell r="B916" t="str">
            <v xml:space="preserve">         Colocacion de Armadura de Acero fy=4200 kg/cm2 Grado 60</v>
          </cell>
          <cell r="C916" t="str">
            <v>kg</v>
          </cell>
          <cell r="D916">
            <v>950.74</v>
          </cell>
          <cell r="E916">
            <v>0.89</v>
          </cell>
          <cell r="F916">
            <v>846.16</v>
          </cell>
          <cell r="H916">
            <v>0</v>
          </cell>
          <cell r="I916">
            <v>0</v>
          </cell>
          <cell r="J916">
            <v>101.76</v>
          </cell>
          <cell r="K916">
            <v>90.57</v>
          </cell>
          <cell r="L916">
            <v>0.1070364942800416</v>
          </cell>
          <cell r="M916">
            <v>101.76</v>
          </cell>
          <cell r="N916">
            <v>90.57</v>
          </cell>
          <cell r="O916">
            <v>0.1070364942800416</v>
          </cell>
          <cell r="P916">
            <v>848.98</v>
          </cell>
          <cell r="Q916">
            <v>755.59</v>
          </cell>
          <cell r="R916">
            <v>0.89296350571995842</v>
          </cell>
        </row>
        <row r="917">
          <cell r="A917" t="str">
            <v>15.04.03.04</v>
          </cell>
          <cell r="B917" t="str">
            <v xml:space="preserve">         Encofrado de Columnas</v>
          </cell>
          <cell r="C917" t="str">
            <v>m2</v>
          </cell>
          <cell r="D917">
            <v>64.5</v>
          </cell>
          <cell r="E917">
            <v>16.87</v>
          </cell>
          <cell r="F917">
            <v>1088.1199999999999</v>
          </cell>
          <cell r="H917">
            <v>0</v>
          </cell>
          <cell r="I917">
            <v>0</v>
          </cell>
          <cell r="J917">
            <v>18</v>
          </cell>
          <cell r="K917">
            <v>303.66000000000003</v>
          </cell>
          <cell r="L917">
            <v>0.27906848509355592</v>
          </cell>
          <cell r="M917">
            <v>18</v>
          </cell>
          <cell r="N917">
            <v>303.66000000000003</v>
          </cell>
          <cell r="O917">
            <v>0.27906848509355592</v>
          </cell>
          <cell r="P917">
            <v>46.5</v>
          </cell>
          <cell r="Q917">
            <v>784.46</v>
          </cell>
          <cell r="R917">
            <v>0.72093151490644425</v>
          </cell>
        </row>
        <row r="918">
          <cell r="A918" t="str">
            <v>15.04.03.05</v>
          </cell>
          <cell r="B918" t="str">
            <v xml:space="preserve">         Concreto Para Columnas f'c=210 kg/cm2 </v>
          </cell>
          <cell r="C918" t="str">
            <v>m3</v>
          </cell>
          <cell r="D918">
            <v>4.26</v>
          </cell>
          <cell r="E918">
            <v>419.41</v>
          </cell>
          <cell r="F918">
            <v>1786.69</v>
          </cell>
          <cell r="H918">
            <v>0</v>
          </cell>
          <cell r="I918">
            <v>0</v>
          </cell>
          <cell r="J918">
            <v>1.35</v>
          </cell>
          <cell r="K918">
            <v>566.20000000000005</v>
          </cell>
          <cell r="L918">
            <v>0.31689884647028865</v>
          </cell>
          <cell r="M918">
            <v>1.35</v>
          </cell>
          <cell r="N918">
            <v>566.20000000000005</v>
          </cell>
          <cell r="O918">
            <v>0.31689884647028865</v>
          </cell>
          <cell r="P918">
            <v>2.9099999999999997</v>
          </cell>
          <cell r="Q918">
            <v>1220.48</v>
          </cell>
          <cell r="R918">
            <v>0.68309555658788035</v>
          </cell>
        </row>
        <row r="919">
          <cell r="A919" t="str">
            <v>15.04.03.06</v>
          </cell>
          <cell r="B919" t="str">
            <v xml:space="preserve">         Desencofrado de Columnas</v>
          </cell>
          <cell r="C919" t="str">
            <v>m2</v>
          </cell>
          <cell r="D919">
            <v>64.5</v>
          </cell>
          <cell r="E919">
            <v>5.07</v>
          </cell>
          <cell r="F919">
            <v>327.02</v>
          </cell>
          <cell r="H919">
            <v>0</v>
          </cell>
          <cell r="I919">
            <v>0</v>
          </cell>
          <cell r="J919">
            <v>18</v>
          </cell>
          <cell r="K919">
            <v>91.26</v>
          </cell>
          <cell r="L919">
            <v>0.27906550058100427</v>
          </cell>
          <cell r="M919">
            <v>18</v>
          </cell>
          <cell r="N919">
            <v>91.26</v>
          </cell>
          <cell r="O919">
            <v>0.27906550058100427</v>
          </cell>
          <cell r="P919">
            <v>46.5</v>
          </cell>
          <cell r="Q919">
            <v>235.76</v>
          </cell>
          <cell r="R919">
            <v>0.72093449941899579</v>
          </cell>
        </row>
        <row r="920">
          <cell r="A920" t="str">
            <v>15.04.03.07</v>
          </cell>
          <cell r="B920" t="str">
            <v xml:space="preserve">         Curado de Columnas </v>
          </cell>
          <cell r="C920" t="str">
            <v>m3</v>
          </cell>
          <cell r="D920">
            <v>4.26</v>
          </cell>
          <cell r="E920">
            <v>4.38</v>
          </cell>
          <cell r="F920">
            <v>18.66</v>
          </cell>
          <cell r="H920">
            <v>0</v>
          </cell>
          <cell r="I920">
            <v>0</v>
          </cell>
          <cell r="J920">
            <v>1.35</v>
          </cell>
          <cell r="K920">
            <v>5.91</v>
          </cell>
          <cell r="L920">
            <v>0.31672025723472669</v>
          </cell>
          <cell r="M920">
            <v>1.35</v>
          </cell>
          <cell r="N920">
            <v>5.91</v>
          </cell>
          <cell r="O920">
            <v>0.31672025723472669</v>
          </cell>
          <cell r="P920">
            <v>2.9099999999999997</v>
          </cell>
          <cell r="Q920">
            <v>12.75</v>
          </cell>
          <cell r="R920">
            <v>0.68327974276527326</v>
          </cell>
        </row>
        <row r="921">
          <cell r="A921" t="str">
            <v>15.04.04</v>
          </cell>
          <cell r="B921" t="str">
            <v xml:space="preserve">      VIGAS</v>
          </cell>
          <cell r="F921">
            <v>4023.24</v>
          </cell>
          <cell r="H921">
            <v>0</v>
          </cell>
          <cell r="I921">
            <v>0</v>
          </cell>
          <cell r="K921">
            <v>1145.21</v>
          </cell>
          <cell r="L921">
            <v>0.28464869110468183</v>
          </cell>
          <cell r="M921">
            <v>0</v>
          </cell>
          <cell r="N921">
            <v>1145.21</v>
          </cell>
          <cell r="O921">
            <v>0.28464869110468183</v>
          </cell>
          <cell r="P921">
            <v>0</v>
          </cell>
          <cell r="Q921">
            <v>2878</v>
          </cell>
          <cell r="R921">
            <v>0.71534385221860997</v>
          </cell>
        </row>
        <row r="922">
          <cell r="A922" t="str">
            <v>15.04.04.01</v>
          </cell>
          <cell r="B922" t="str">
            <v xml:space="preserve">         Habilitacion de Encofrado Para Vigas Tipicas</v>
          </cell>
          <cell r="C922" t="str">
            <v>m2</v>
          </cell>
          <cell r="D922">
            <v>24.58</v>
          </cell>
          <cell r="E922">
            <v>31.13</v>
          </cell>
          <cell r="F922">
            <v>765.18</v>
          </cell>
          <cell r="H922">
            <v>0</v>
          </cell>
          <cell r="I922">
            <v>0</v>
          </cell>
          <cell r="J922">
            <v>10.63</v>
          </cell>
          <cell r="K922">
            <v>330.91</v>
          </cell>
          <cell r="L922">
            <v>0.43246033613006096</v>
          </cell>
          <cell r="M922">
            <v>10.63</v>
          </cell>
          <cell r="N922">
            <v>330.91</v>
          </cell>
          <cell r="O922">
            <v>0.43246033613006096</v>
          </cell>
          <cell r="P922">
            <v>13.949999999999998</v>
          </cell>
          <cell r="Q922">
            <v>434.26</v>
          </cell>
          <cell r="R922">
            <v>0.56752659504953085</v>
          </cell>
        </row>
        <row r="923">
          <cell r="A923" t="str">
            <v>15.04.04.02</v>
          </cell>
          <cell r="B923" t="str">
            <v xml:space="preserve">         Habilitacion Acero fy=4200 kg/cm2 Grado 60</v>
          </cell>
          <cell r="C923" t="str">
            <v>kg</v>
          </cell>
          <cell r="D923">
            <v>297.97000000000003</v>
          </cell>
          <cell r="E923">
            <v>5.07</v>
          </cell>
          <cell r="F923">
            <v>1510.71</v>
          </cell>
          <cell r="H923">
            <v>0</v>
          </cell>
          <cell r="I923">
            <v>0</v>
          </cell>
          <cell r="J923">
            <v>41.98</v>
          </cell>
          <cell r="K923">
            <v>212.84</v>
          </cell>
          <cell r="L923">
            <v>0.14088739731649358</v>
          </cell>
          <cell r="M923">
            <v>41.98</v>
          </cell>
          <cell r="N923">
            <v>212.84</v>
          </cell>
          <cell r="O923">
            <v>0.14088739731649358</v>
          </cell>
          <cell r="P923">
            <v>255.99000000000004</v>
          </cell>
          <cell r="Q923">
            <v>1297.8699999999999</v>
          </cell>
          <cell r="R923">
            <v>0.85911260268350631</v>
          </cell>
        </row>
        <row r="924">
          <cell r="A924" t="str">
            <v>15.04.04.03</v>
          </cell>
          <cell r="B924" t="str">
            <v xml:space="preserve">         Colocacion de Armadura de Acero fy=4200 kg/cm2 Grado 60</v>
          </cell>
          <cell r="C924" t="str">
            <v>kg</v>
          </cell>
          <cell r="D924">
            <v>297.97000000000003</v>
          </cell>
          <cell r="E924">
            <v>0.89</v>
          </cell>
          <cell r="F924">
            <v>265.19</v>
          </cell>
          <cell r="H924">
            <v>0</v>
          </cell>
          <cell r="I924">
            <v>0</v>
          </cell>
          <cell r="J924">
            <v>41.98</v>
          </cell>
          <cell r="K924">
            <v>37.36</v>
          </cell>
          <cell r="L924">
            <v>0.14088012368490516</v>
          </cell>
          <cell r="M924">
            <v>41.98</v>
          </cell>
          <cell r="N924">
            <v>37.36</v>
          </cell>
          <cell r="O924">
            <v>0.14088012368490516</v>
          </cell>
          <cell r="P924">
            <v>255.99000000000004</v>
          </cell>
          <cell r="Q924">
            <v>227.83</v>
          </cell>
          <cell r="R924">
            <v>0.8591198763150949</v>
          </cell>
        </row>
        <row r="925">
          <cell r="A925" t="str">
            <v>15.04.04.04</v>
          </cell>
          <cell r="B925" t="str">
            <v xml:space="preserve">         Encofrado de Vigas Tipicas</v>
          </cell>
          <cell r="C925" t="str">
            <v>m2</v>
          </cell>
          <cell r="D925">
            <v>24.58</v>
          </cell>
          <cell r="E925">
            <v>16.96</v>
          </cell>
          <cell r="F925">
            <v>416.88</v>
          </cell>
          <cell r="H925">
            <v>0</v>
          </cell>
          <cell r="I925">
            <v>0</v>
          </cell>
          <cell r="J925">
            <v>10.63</v>
          </cell>
          <cell r="K925">
            <v>180.28</v>
          </cell>
          <cell r="L925">
            <v>0.43245058530032626</v>
          </cell>
          <cell r="M925">
            <v>10.63</v>
          </cell>
          <cell r="N925">
            <v>180.28</v>
          </cell>
          <cell r="O925">
            <v>0.43245058530032626</v>
          </cell>
          <cell r="P925">
            <v>13.949999999999998</v>
          </cell>
          <cell r="Q925">
            <v>236.59</v>
          </cell>
          <cell r="R925">
            <v>0.56752542698138553</v>
          </cell>
        </row>
        <row r="926">
          <cell r="A926" t="str">
            <v>15.04.04.05</v>
          </cell>
          <cell r="B926" t="str">
            <v xml:space="preserve">         Concreto en Vigas f'c=210 kg/cm2</v>
          </cell>
          <cell r="C926" t="str">
            <v>m3</v>
          </cell>
          <cell r="D926">
            <v>2.68</v>
          </cell>
          <cell r="E926">
            <v>348.35</v>
          </cell>
          <cell r="F926">
            <v>933.58</v>
          </cell>
          <cell r="H926">
            <v>0</v>
          </cell>
          <cell r="I926">
            <v>0</v>
          </cell>
          <cell r="J926">
            <v>0.94</v>
          </cell>
          <cell r="K926">
            <v>327.45</v>
          </cell>
          <cell r="L926">
            <v>0.35074658840163669</v>
          </cell>
          <cell r="M926">
            <v>0.94</v>
          </cell>
          <cell r="N926">
            <v>327.45</v>
          </cell>
          <cell r="O926">
            <v>0.35074658840163669</v>
          </cell>
          <cell r="P926">
            <v>1.7400000000000002</v>
          </cell>
          <cell r="Q926">
            <v>606.13</v>
          </cell>
          <cell r="R926">
            <v>0.64925341159836325</v>
          </cell>
        </row>
        <row r="927">
          <cell r="A927" t="str">
            <v>15.04.04.06</v>
          </cell>
          <cell r="B927" t="str">
            <v xml:space="preserve">         Desencofrado de Vigas Tipicas</v>
          </cell>
          <cell r="C927" t="str">
            <v>m2</v>
          </cell>
          <cell r="D927">
            <v>24.58</v>
          </cell>
          <cell r="E927">
            <v>5.07</v>
          </cell>
          <cell r="F927">
            <v>124.62</v>
          </cell>
          <cell r="H927">
            <v>0</v>
          </cell>
          <cell r="I927">
            <v>0</v>
          </cell>
          <cell r="J927">
            <v>10.63</v>
          </cell>
          <cell r="K927">
            <v>53.89</v>
          </cell>
          <cell r="L927">
            <v>0.43243460118761035</v>
          </cell>
          <cell r="M927">
            <v>10.63</v>
          </cell>
          <cell r="N927">
            <v>53.89</v>
          </cell>
          <cell r="O927">
            <v>0.43243460118761035</v>
          </cell>
          <cell r="P927">
            <v>13.949999999999998</v>
          </cell>
          <cell r="Q927">
            <v>70.73</v>
          </cell>
          <cell r="R927">
            <v>0.56756539881238965</v>
          </cell>
        </row>
        <row r="928">
          <cell r="A928" t="str">
            <v>15.04.04.07</v>
          </cell>
          <cell r="B928" t="str">
            <v xml:space="preserve">         Curado de Vigas</v>
          </cell>
          <cell r="C928" t="str">
            <v>m3</v>
          </cell>
          <cell r="D928">
            <v>2.68</v>
          </cell>
          <cell r="E928">
            <v>2.64</v>
          </cell>
          <cell r="F928">
            <v>7.08</v>
          </cell>
          <cell r="H928">
            <v>0</v>
          </cell>
          <cell r="I928">
            <v>0</v>
          </cell>
          <cell r="J928">
            <v>0.94</v>
          </cell>
          <cell r="K928">
            <v>2.48</v>
          </cell>
          <cell r="L928">
            <v>0.35028248587570621</v>
          </cell>
          <cell r="M928">
            <v>0.94</v>
          </cell>
          <cell r="N928">
            <v>2.48</v>
          </cell>
          <cell r="O928">
            <v>0.35028248587570621</v>
          </cell>
          <cell r="P928">
            <v>1.7400000000000002</v>
          </cell>
          <cell r="Q928">
            <v>4.59</v>
          </cell>
          <cell r="R928">
            <v>0.64830508474576265</v>
          </cell>
        </row>
        <row r="929">
          <cell r="A929" t="str">
            <v>15.04.05</v>
          </cell>
          <cell r="B929" t="str">
            <v xml:space="preserve">      COLUMNAS DE CONFINAMIENTO</v>
          </cell>
          <cell r="F929">
            <v>391</v>
          </cell>
          <cell r="H929">
            <v>0</v>
          </cell>
          <cell r="I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391</v>
          </cell>
          <cell r="R929">
            <v>1</v>
          </cell>
        </row>
        <row r="930">
          <cell r="A930" t="str">
            <v>15.04.05.01</v>
          </cell>
          <cell r="B930" t="str">
            <v xml:space="preserve">         Habilitacion Acero fy=4200 kg/cm2 Grado 60</v>
          </cell>
          <cell r="C930" t="str">
            <v>kg</v>
          </cell>
          <cell r="D930">
            <v>19.68</v>
          </cell>
          <cell r="E930">
            <v>5.07</v>
          </cell>
          <cell r="F930">
            <v>99.78</v>
          </cell>
          <cell r="H930">
            <v>0</v>
          </cell>
          <cell r="I930">
            <v>0</v>
          </cell>
          <cell r="K930">
            <v>0</v>
          </cell>
          <cell r="L930">
            <v>0</v>
          </cell>
          <cell r="M930">
            <v>0</v>
          </cell>
          <cell r="N930">
            <v>0</v>
          </cell>
          <cell r="O930">
            <v>0</v>
          </cell>
          <cell r="P930">
            <v>19.68</v>
          </cell>
          <cell r="Q930">
            <v>99.78</v>
          </cell>
          <cell r="R930">
            <v>1</v>
          </cell>
        </row>
        <row r="931">
          <cell r="A931" t="str">
            <v>15.04.05.02</v>
          </cell>
          <cell r="B931" t="str">
            <v xml:space="preserve">         Colocacion de Armadura de Acero fy=4200 kg/cm2 Grado 60</v>
          </cell>
          <cell r="C931" t="str">
            <v>kg</v>
          </cell>
          <cell r="D931">
            <v>19.68</v>
          </cell>
          <cell r="E931">
            <v>0.89</v>
          </cell>
          <cell r="F931">
            <v>17.52</v>
          </cell>
          <cell r="H931">
            <v>0</v>
          </cell>
          <cell r="I931">
            <v>0</v>
          </cell>
          <cell r="K931">
            <v>0</v>
          </cell>
          <cell r="L931">
            <v>0</v>
          </cell>
          <cell r="M931">
            <v>0</v>
          </cell>
          <cell r="N931">
            <v>0</v>
          </cell>
          <cell r="O931">
            <v>0</v>
          </cell>
          <cell r="P931">
            <v>19.68</v>
          </cell>
          <cell r="Q931">
            <v>17.52</v>
          </cell>
          <cell r="R931">
            <v>1</v>
          </cell>
        </row>
        <row r="932">
          <cell r="A932" t="str">
            <v>15.04.05.03</v>
          </cell>
          <cell r="B932" t="str">
            <v xml:space="preserve">         Encofrado y Desencofrado en Columnas de Confinamiento</v>
          </cell>
          <cell r="C932" t="str">
            <v>m2</v>
          </cell>
          <cell r="D932">
            <v>3.6</v>
          </cell>
          <cell r="E932">
            <v>48.67</v>
          </cell>
          <cell r="F932">
            <v>175.21</v>
          </cell>
          <cell r="H932">
            <v>0</v>
          </cell>
          <cell r="I932">
            <v>0</v>
          </cell>
          <cell r="K932">
            <v>0</v>
          </cell>
          <cell r="L932">
            <v>0</v>
          </cell>
          <cell r="M932">
            <v>0</v>
          </cell>
          <cell r="N932">
            <v>0</v>
          </cell>
          <cell r="O932">
            <v>0</v>
          </cell>
          <cell r="P932">
            <v>3.6</v>
          </cell>
          <cell r="Q932">
            <v>175.21</v>
          </cell>
          <cell r="R932">
            <v>1</v>
          </cell>
        </row>
        <row r="933">
          <cell r="A933" t="str">
            <v>15.04.05.04</v>
          </cell>
          <cell r="B933" t="str">
            <v xml:space="preserve">         Concreto en Columnas de Confinamiento f'c=140kg/cm2</v>
          </cell>
          <cell r="C933" t="str">
            <v>m3</v>
          </cell>
          <cell r="D933">
            <v>0.27</v>
          </cell>
          <cell r="E933">
            <v>364.78</v>
          </cell>
          <cell r="F933">
            <v>98.49</v>
          </cell>
          <cell r="H933">
            <v>0</v>
          </cell>
          <cell r="I933">
            <v>0</v>
          </cell>
          <cell r="K933">
            <v>0</v>
          </cell>
          <cell r="L933">
            <v>0</v>
          </cell>
          <cell r="M933">
            <v>0</v>
          </cell>
          <cell r="N933">
            <v>0</v>
          </cell>
          <cell r="O933">
            <v>0</v>
          </cell>
          <cell r="P933">
            <v>0.27</v>
          </cell>
          <cell r="Q933">
            <v>98.49</v>
          </cell>
          <cell r="R933">
            <v>1</v>
          </cell>
        </row>
        <row r="934">
          <cell r="A934" t="str">
            <v>15.04.06</v>
          </cell>
          <cell r="B934" t="str">
            <v xml:space="preserve">      VIGAS DE CONFINAMIENTO</v>
          </cell>
          <cell r="F934">
            <v>329.03000000000003</v>
          </cell>
          <cell r="H934">
            <v>0</v>
          </cell>
          <cell r="I934">
            <v>0</v>
          </cell>
          <cell r="K934">
            <v>0</v>
          </cell>
          <cell r="L934">
            <v>0</v>
          </cell>
          <cell r="M934">
            <v>0</v>
          </cell>
          <cell r="N934">
            <v>0</v>
          </cell>
          <cell r="O934">
            <v>0</v>
          </cell>
          <cell r="P934">
            <v>0</v>
          </cell>
          <cell r="Q934">
            <v>329.03000000000003</v>
          </cell>
          <cell r="R934">
            <v>1</v>
          </cell>
        </row>
        <row r="935">
          <cell r="A935" t="str">
            <v>15.04.06.01</v>
          </cell>
          <cell r="B935" t="str">
            <v xml:space="preserve">         Habilitacion Acero fy=4200 kg/cm2 Grado 60</v>
          </cell>
          <cell r="C935" t="str">
            <v>kg</v>
          </cell>
          <cell r="D935">
            <v>21.65</v>
          </cell>
          <cell r="E935">
            <v>5.07</v>
          </cell>
          <cell r="F935">
            <v>109.77</v>
          </cell>
          <cell r="H935">
            <v>0</v>
          </cell>
          <cell r="I935">
            <v>0</v>
          </cell>
          <cell r="K935">
            <v>0</v>
          </cell>
          <cell r="L935">
            <v>0</v>
          </cell>
          <cell r="M935">
            <v>0</v>
          </cell>
          <cell r="N935">
            <v>0</v>
          </cell>
          <cell r="O935">
            <v>0</v>
          </cell>
          <cell r="P935">
            <v>21.65</v>
          </cell>
          <cell r="Q935">
            <v>109.77</v>
          </cell>
          <cell r="R935">
            <v>1</v>
          </cell>
        </row>
        <row r="936">
          <cell r="A936" t="str">
            <v>15.04.06.02</v>
          </cell>
          <cell r="B936" t="str">
            <v xml:space="preserve">         Colocacion de Armadura de Acero fy=4200 kg/cm2 Grado 60</v>
          </cell>
          <cell r="C936" t="str">
            <v>kg</v>
          </cell>
          <cell r="D936">
            <v>21.65</v>
          </cell>
          <cell r="E936">
            <v>0.89</v>
          </cell>
          <cell r="F936">
            <v>19.27</v>
          </cell>
          <cell r="H936">
            <v>0</v>
          </cell>
          <cell r="I936">
            <v>0</v>
          </cell>
          <cell r="K936">
            <v>0</v>
          </cell>
          <cell r="L936">
            <v>0</v>
          </cell>
          <cell r="M936">
            <v>0</v>
          </cell>
          <cell r="N936">
            <v>0</v>
          </cell>
          <cell r="O936">
            <v>0</v>
          </cell>
          <cell r="P936">
            <v>21.65</v>
          </cell>
          <cell r="Q936">
            <v>19.27</v>
          </cell>
          <cell r="R936">
            <v>1</v>
          </cell>
        </row>
        <row r="937">
          <cell r="A937" t="str">
            <v>15.04.06.03</v>
          </cell>
          <cell r="B937" t="str">
            <v xml:space="preserve">         Encofrado y Desencofrado en Vigas de Confinamiento</v>
          </cell>
          <cell r="C937" t="str">
            <v>m2</v>
          </cell>
          <cell r="D937">
            <v>2.5</v>
          </cell>
          <cell r="E937">
            <v>57.67</v>
          </cell>
          <cell r="F937">
            <v>144.18</v>
          </cell>
          <cell r="H937">
            <v>0</v>
          </cell>
          <cell r="I937">
            <v>0</v>
          </cell>
          <cell r="K937">
            <v>0</v>
          </cell>
          <cell r="L937">
            <v>0</v>
          </cell>
          <cell r="M937">
            <v>0</v>
          </cell>
          <cell r="N937">
            <v>0</v>
          </cell>
          <cell r="O937">
            <v>0</v>
          </cell>
          <cell r="P937">
            <v>2.5</v>
          </cell>
          <cell r="Q937">
            <v>144.18</v>
          </cell>
          <cell r="R937">
            <v>1</v>
          </cell>
        </row>
        <row r="938">
          <cell r="A938" t="str">
            <v>15.04.06.04</v>
          </cell>
          <cell r="B938" t="str">
            <v xml:space="preserve">         Concreto en Vigas de Confinamiento f'c=140kg/cm2</v>
          </cell>
          <cell r="C938" t="str">
            <v>m3</v>
          </cell>
          <cell r="D938">
            <v>0.19</v>
          </cell>
          <cell r="E938">
            <v>293.73</v>
          </cell>
          <cell r="F938">
            <v>55.81</v>
          </cell>
          <cell r="H938">
            <v>0</v>
          </cell>
          <cell r="I938">
            <v>0</v>
          </cell>
          <cell r="K938">
            <v>0</v>
          </cell>
          <cell r="L938">
            <v>0</v>
          </cell>
          <cell r="M938">
            <v>0</v>
          </cell>
          <cell r="N938">
            <v>0</v>
          </cell>
          <cell r="O938">
            <v>0</v>
          </cell>
          <cell r="P938">
            <v>0.19</v>
          </cell>
          <cell r="Q938">
            <v>55.81</v>
          </cell>
          <cell r="R938">
            <v>1</v>
          </cell>
        </row>
        <row r="939">
          <cell r="A939" t="str">
            <v>15.05</v>
          </cell>
          <cell r="B939" t="str">
            <v xml:space="preserve">   ALBAÑILERIA</v>
          </cell>
          <cell r="F939">
            <v>6801.18</v>
          </cell>
          <cell r="H939">
            <v>0</v>
          </cell>
          <cell r="I939">
            <v>0</v>
          </cell>
          <cell r="K939">
            <v>3226.45</v>
          </cell>
          <cell r="L939">
            <v>0.47439561958366044</v>
          </cell>
          <cell r="M939">
            <v>0</v>
          </cell>
          <cell r="N939">
            <v>3226.45</v>
          </cell>
          <cell r="O939">
            <v>0.47439561958366044</v>
          </cell>
          <cell r="P939">
            <v>0</v>
          </cell>
          <cell r="Q939">
            <v>3574.7299999999996</v>
          </cell>
          <cell r="R939">
            <v>0.52560438041633939</v>
          </cell>
        </row>
        <row r="940">
          <cell r="A940" t="str">
            <v>15.05.01</v>
          </cell>
          <cell r="B940" t="str">
            <v xml:space="preserve">      Muro de Soga Ladrillo KING-KONG 18H(9X13X24); 1.5 cm., Mezcla 1:5</v>
          </cell>
          <cell r="C940" t="str">
            <v>m2</v>
          </cell>
          <cell r="D940">
            <v>10.35</v>
          </cell>
          <cell r="E940">
            <v>72.55</v>
          </cell>
          <cell r="F940">
            <v>750.89</v>
          </cell>
          <cell r="H940">
            <v>0</v>
          </cell>
          <cell r="I940">
            <v>0</v>
          </cell>
          <cell r="K940">
            <v>0</v>
          </cell>
          <cell r="L940">
            <v>0</v>
          </cell>
          <cell r="M940">
            <v>0</v>
          </cell>
          <cell r="N940">
            <v>0</v>
          </cell>
          <cell r="O940">
            <v>0</v>
          </cell>
          <cell r="P940">
            <v>10.35</v>
          </cell>
          <cell r="Q940">
            <v>750.89</v>
          </cell>
          <cell r="R940">
            <v>1</v>
          </cell>
        </row>
        <row r="941">
          <cell r="A941" t="str">
            <v>15.05.02</v>
          </cell>
          <cell r="B941" t="str">
            <v xml:space="preserve">      Muro de Cabeza Ladrillo KING-KONG 18H(9X13X24); 1.5 cm., Mezcla 1:5</v>
          </cell>
          <cell r="C941" t="str">
            <v>m2</v>
          </cell>
          <cell r="D941">
            <v>49.8</v>
          </cell>
          <cell r="E941">
            <v>120.39</v>
          </cell>
          <cell r="F941">
            <v>5995.42</v>
          </cell>
          <cell r="H941">
            <v>0</v>
          </cell>
          <cell r="I941">
            <v>0</v>
          </cell>
          <cell r="J941">
            <v>26.8</v>
          </cell>
          <cell r="K941">
            <v>3226.45</v>
          </cell>
          <cell r="L941">
            <v>0.53815245637503295</v>
          </cell>
          <cell r="M941">
            <v>26.8</v>
          </cell>
          <cell r="N941">
            <v>3226.45</v>
          </cell>
          <cell r="O941">
            <v>0.53815245637503295</v>
          </cell>
          <cell r="P941">
            <v>22.999999999999996</v>
          </cell>
          <cell r="Q941">
            <v>2768.97</v>
          </cell>
          <cell r="R941">
            <v>0.46184754362496699</v>
          </cell>
        </row>
        <row r="942">
          <cell r="A942" t="str">
            <v>15.05.03</v>
          </cell>
          <cell r="B942" t="str">
            <v xml:space="preserve">      Junta de Construccion con Tecknoport</v>
          </cell>
          <cell r="C942" t="str">
            <v>m2</v>
          </cell>
          <cell r="D942">
            <v>19.32</v>
          </cell>
          <cell r="E942">
            <v>2.84</v>
          </cell>
          <cell r="F942">
            <v>54.87</v>
          </cell>
          <cell r="H942">
            <v>0</v>
          </cell>
          <cell r="I942">
            <v>0</v>
          </cell>
          <cell r="K942">
            <v>0</v>
          </cell>
          <cell r="L942">
            <v>0</v>
          </cell>
          <cell r="M942">
            <v>0</v>
          </cell>
          <cell r="N942">
            <v>0</v>
          </cell>
          <cell r="O942">
            <v>0</v>
          </cell>
          <cell r="P942">
            <v>19.32</v>
          </cell>
          <cell r="Q942">
            <v>54.87</v>
          </cell>
          <cell r="R942">
            <v>1</v>
          </cell>
        </row>
        <row r="943">
          <cell r="A943" t="str">
            <v>15.06</v>
          </cell>
          <cell r="B943" t="str">
            <v xml:space="preserve">   REVOQUES ENLUCIDOS Y MOLDURAS</v>
          </cell>
          <cell r="F943">
            <v>7137.8000000000011</v>
          </cell>
          <cell r="H943">
            <v>0</v>
          </cell>
          <cell r="I943">
            <v>0</v>
          </cell>
          <cell r="K943">
            <v>0</v>
          </cell>
          <cell r="L943">
            <v>0</v>
          </cell>
          <cell r="M943">
            <v>0</v>
          </cell>
          <cell r="N943">
            <v>0</v>
          </cell>
          <cell r="O943">
            <v>0</v>
          </cell>
          <cell r="P943">
            <v>0</v>
          </cell>
          <cell r="Q943">
            <v>7137.8000000000011</v>
          </cell>
          <cell r="R943">
            <v>1</v>
          </cell>
        </row>
        <row r="944">
          <cell r="A944" t="str">
            <v>15.06.01</v>
          </cell>
          <cell r="B944" t="str">
            <v xml:space="preserve">      TARRAJEO EN EXTERIORES</v>
          </cell>
          <cell r="F944">
            <v>3533.91</v>
          </cell>
          <cell r="H944">
            <v>0</v>
          </cell>
          <cell r="I944">
            <v>0</v>
          </cell>
          <cell r="K944">
            <v>0</v>
          </cell>
          <cell r="L944">
            <v>0</v>
          </cell>
          <cell r="M944">
            <v>0</v>
          </cell>
          <cell r="N944">
            <v>0</v>
          </cell>
          <cell r="O944">
            <v>0</v>
          </cell>
          <cell r="P944">
            <v>0</v>
          </cell>
          <cell r="Q944">
            <v>3533.91</v>
          </cell>
          <cell r="R944">
            <v>1</v>
          </cell>
        </row>
        <row r="945">
          <cell r="A945" t="str">
            <v>15.06.01.01</v>
          </cell>
          <cell r="B945" t="str">
            <v xml:space="preserve">         Armado de Andamio Para Tarrajeo en Exteriores </v>
          </cell>
          <cell r="C945" t="str">
            <v>m2</v>
          </cell>
          <cell r="D945">
            <v>110.4</v>
          </cell>
          <cell r="E945">
            <v>7.3</v>
          </cell>
          <cell r="F945">
            <v>805.92</v>
          </cell>
          <cell r="H945">
            <v>0</v>
          </cell>
          <cell r="I945">
            <v>0</v>
          </cell>
          <cell r="K945">
            <v>0</v>
          </cell>
          <cell r="L945">
            <v>0</v>
          </cell>
          <cell r="M945">
            <v>0</v>
          </cell>
          <cell r="N945">
            <v>0</v>
          </cell>
          <cell r="O945">
            <v>0</v>
          </cell>
          <cell r="P945">
            <v>110.4</v>
          </cell>
          <cell r="Q945">
            <v>805.92</v>
          </cell>
          <cell r="R945">
            <v>1</v>
          </cell>
        </row>
        <row r="946">
          <cell r="A946" t="str">
            <v>15.06.01.02</v>
          </cell>
          <cell r="B946" t="str">
            <v xml:space="preserve">         Puñeteo Previo Para Tarrajeo en Exteriores, Espesor 1.5 cm., Mezcla 1:5 </v>
          </cell>
          <cell r="C946" t="str">
            <v>m2</v>
          </cell>
          <cell r="D946">
            <v>110.4</v>
          </cell>
          <cell r="E946">
            <v>6.94</v>
          </cell>
          <cell r="F946">
            <v>766.18</v>
          </cell>
          <cell r="H946">
            <v>0</v>
          </cell>
          <cell r="I946">
            <v>0</v>
          </cell>
          <cell r="K946">
            <v>0</v>
          </cell>
          <cell r="L946">
            <v>0</v>
          </cell>
          <cell r="M946">
            <v>0</v>
          </cell>
          <cell r="N946">
            <v>0</v>
          </cell>
          <cell r="O946">
            <v>0</v>
          </cell>
          <cell r="P946">
            <v>110.4</v>
          </cell>
          <cell r="Q946">
            <v>766.18</v>
          </cell>
          <cell r="R946">
            <v>1</v>
          </cell>
        </row>
        <row r="947">
          <cell r="A947" t="str">
            <v>15.06.01.03</v>
          </cell>
          <cell r="B947" t="str">
            <v xml:space="preserve">         Tarrajeo en Exteriores, Espesor 1.5 cm., Mezcla 1:5 </v>
          </cell>
          <cell r="C947" t="str">
            <v>m2</v>
          </cell>
          <cell r="D947">
            <v>110.4</v>
          </cell>
          <cell r="E947">
            <v>16.62</v>
          </cell>
          <cell r="F947">
            <v>1834.85</v>
          </cell>
          <cell r="H947">
            <v>0</v>
          </cell>
          <cell r="I947">
            <v>0</v>
          </cell>
          <cell r="K947">
            <v>0</v>
          </cell>
          <cell r="L947">
            <v>0</v>
          </cell>
          <cell r="M947">
            <v>0</v>
          </cell>
          <cell r="N947">
            <v>0</v>
          </cell>
          <cell r="O947">
            <v>0</v>
          </cell>
          <cell r="P947">
            <v>110.4</v>
          </cell>
          <cell r="Q947">
            <v>1834.85</v>
          </cell>
          <cell r="R947">
            <v>1</v>
          </cell>
        </row>
        <row r="948">
          <cell r="A948" t="str">
            <v>15.06.01.04</v>
          </cell>
          <cell r="B948" t="str">
            <v xml:space="preserve">         Desarmado de Andamio Para Tarrajeo en Exteriores </v>
          </cell>
          <cell r="C948" t="str">
            <v>m2</v>
          </cell>
          <cell r="D948">
            <v>110.4</v>
          </cell>
          <cell r="E948">
            <v>1.1499999999999999</v>
          </cell>
          <cell r="F948">
            <v>126.96</v>
          </cell>
          <cell r="H948">
            <v>0</v>
          </cell>
          <cell r="I948">
            <v>0</v>
          </cell>
          <cell r="K948">
            <v>0</v>
          </cell>
          <cell r="L948">
            <v>0</v>
          </cell>
          <cell r="M948">
            <v>0</v>
          </cell>
          <cell r="N948">
            <v>0</v>
          </cell>
          <cell r="O948">
            <v>0</v>
          </cell>
          <cell r="P948">
            <v>110.4</v>
          </cell>
          <cell r="Q948">
            <v>126.96</v>
          </cell>
          <cell r="R948">
            <v>1</v>
          </cell>
        </row>
        <row r="949">
          <cell r="A949" t="str">
            <v>15.06.02</v>
          </cell>
          <cell r="B949" t="str">
            <v xml:space="preserve">      TARRAJEO DE COLUMNAS</v>
          </cell>
          <cell r="F949">
            <v>240.84</v>
          </cell>
          <cell r="H949">
            <v>0</v>
          </cell>
          <cell r="I949">
            <v>0</v>
          </cell>
          <cell r="K949">
            <v>0</v>
          </cell>
          <cell r="L949">
            <v>0</v>
          </cell>
          <cell r="M949">
            <v>0</v>
          </cell>
          <cell r="N949">
            <v>0</v>
          </cell>
          <cell r="O949">
            <v>0</v>
          </cell>
          <cell r="P949">
            <v>0</v>
          </cell>
          <cell r="Q949">
            <v>240.84</v>
          </cell>
          <cell r="R949">
            <v>1</v>
          </cell>
        </row>
        <row r="950">
          <cell r="A950" t="str">
            <v>15.06.02.01</v>
          </cell>
          <cell r="B950" t="str">
            <v xml:space="preserve">         Tarrajeo de Superficie de Columnas; Espesor 1.5 cm., Mezcla 1:5 (C:A)</v>
          </cell>
          <cell r="C950" t="str">
            <v>m2</v>
          </cell>
          <cell r="D950">
            <v>12</v>
          </cell>
          <cell r="E950">
            <v>20.07</v>
          </cell>
          <cell r="F950">
            <v>240.84</v>
          </cell>
          <cell r="H950">
            <v>0</v>
          </cell>
          <cell r="I950">
            <v>0</v>
          </cell>
          <cell r="K950">
            <v>0</v>
          </cell>
          <cell r="L950">
            <v>0</v>
          </cell>
          <cell r="M950">
            <v>0</v>
          </cell>
          <cell r="N950">
            <v>0</v>
          </cell>
          <cell r="O950">
            <v>0</v>
          </cell>
          <cell r="P950">
            <v>12</v>
          </cell>
          <cell r="Q950">
            <v>240.84</v>
          </cell>
          <cell r="R950">
            <v>1</v>
          </cell>
        </row>
        <row r="951">
          <cell r="A951" t="str">
            <v>15.06.03</v>
          </cell>
          <cell r="B951" t="str">
            <v xml:space="preserve">      TARRAJEO EN VIGAS</v>
          </cell>
          <cell r="F951">
            <v>534.77</v>
          </cell>
          <cell r="H951">
            <v>0</v>
          </cell>
          <cell r="I951">
            <v>0</v>
          </cell>
          <cell r="K951">
            <v>0</v>
          </cell>
          <cell r="L951">
            <v>0</v>
          </cell>
          <cell r="M951">
            <v>0</v>
          </cell>
          <cell r="N951">
            <v>0</v>
          </cell>
          <cell r="O951">
            <v>0</v>
          </cell>
          <cell r="P951">
            <v>0</v>
          </cell>
          <cell r="Q951">
            <v>534.77</v>
          </cell>
          <cell r="R951">
            <v>1</v>
          </cell>
        </row>
        <row r="952">
          <cell r="A952" t="str">
            <v>15.06.03.01</v>
          </cell>
          <cell r="B952" t="str">
            <v xml:space="preserve">         Tarrajeo de Superficie de Vigas; Espesor 1.5 cm., Mezcla 1:5 (C:A)</v>
          </cell>
          <cell r="C952" t="str">
            <v>m2</v>
          </cell>
          <cell r="D952">
            <v>18.14</v>
          </cell>
          <cell r="E952">
            <v>29.48</v>
          </cell>
          <cell r="F952">
            <v>534.77</v>
          </cell>
          <cell r="H952">
            <v>0</v>
          </cell>
          <cell r="I952">
            <v>0</v>
          </cell>
          <cell r="K952">
            <v>0</v>
          </cell>
          <cell r="L952">
            <v>0</v>
          </cell>
          <cell r="M952">
            <v>0</v>
          </cell>
          <cell r="N952">
            <v>0</v>
          </cell>
          <cell r="O952">
            <v>0</v>
          </cell>
          <cell r="P952">
            <v>18.14</v>
          </cell>
          <cell r="Q952">
            <v>534.77</v>
          </cell>
          <cell r="R952">
            <v>1</v>
          </cell>
        </row>
        <row r="953">
          <cell r="A953" t="str">
            <v>15.06.04</v>
          </cell>
          <cell r="B953" t="str">
            <v xml:space="preserve">      MOLDURAS</v>
          </cell>
          <cell r="F953">
            <v>2284.36</v>
          </cell>
          <cell r="H953">
            <v>0</v>
          </cell>
          <cell r="I953">
            <v>0</v>
          </cell>
          <cell r="K953">
            <v>0</v>
          </cell>
          <cell r="L953">
            <v>0</v>
          </cell>
          <cell r="M953">
            <v>0</v>
          </cell>
          <cell r="N953">
            <v>0</v>
          </cell>
          <cell r="O953">
            <v>0</v>
          </cell>
          <cell r="P953">
            <v>0</v>
          </cell>
          <cell r="Q953">
            <v>2284.36</v>
          </cell>
          <cell r="R953">
            <v>1</v>
          </cell>
        </row>
        <row r="954">
          <cell r="A954" t="str">
            <v>15.06.04.01</v>
          </cell>
          <cell r="B954" t="str">
            <v xml:space="preserve">         Enchapado con Piedra Laja</v>
          </cell>
          <cell r="C954" t="str">
            <v>m2</v>
          </cell>
          <cell r="D954">
            <v>16.2</v>
          </cell>
          <cell r="E954">
            <v>141.01</v>
          </cell>
          <cell r="F954">
            <v>2284.36</v>
          </cell>
          <cell r="H954">
            <v>0</v>
          </cell>
          <cell r="I954">
            <v>0</v>
          </cell>
          <cell r="K954">
            <v>0</v>
          </cell>
          <cell r="L954">
            <v>0</v>
          </cell>
          <cell r="M954">
            <v>0</v>
          </cell>
          <cell r="N954">
            <v>0</v>
          </cell>
          <cell r="O954">
            <v>0</v>
          </cell>
          <cell r="P954">
            <v>16.2</v>
          </cell>
          <cell r="Q954">
            <v>2284.36</v>
          </cell>
          <cell r="R954">
            <v>1</v>
          </cell>
        </row>
        <row r="955">
          <cell r="A955" t="str">
            <v>15.06.05</v>
          </cell>
          <cell r="B955" t="str">
            <v xml:space="preserve">      BRUÑAS</v>
          </cell>
          <cell r="F955">
            <v>543.91999999999996</v>
          </cell>
          <cell r="H955">
            <v>0</v>
          </cell>
          <cell r="I955">
            <v>0</v>
          </cell>
          <cell r="K955">
            <v>0</v>
          </cell>
          <cell r="L955">
            <v>0</v>
          </cell>
          <cell r="M955">
            <v>0</v>
          </cell>
          <cell r="N955">
            <v>0</v>
          </cell>
          <cell r="O955">
            <v>0</v>
          </cell>
          <cell r="P955">
            <v>0</v>
          </cell>
          <cell r="Q955">
            <v>543.91999999999996</v>
          </cell>
          <cell r="R955">
            <v>1</v>
          </cell>
        </row>
        <row r="956">
          <cell r="A956" t="str">
            <v>15.06.05.01</v>
          </cell>
          <cell r="B956" t="str">
            <v xml:space="preserve">         Bruña de 1"</v>
          </cell>
          <cell r="C956" t="str">
            <v>m</v>
          </cell>
          <cell r="D956">
            <v>104</v>
          </cell>
          <cell r="E956">
            <v>5.23</v>
          </cell>
          <cell r="F956">
            <v>543.91999999999996</v>
          </cell>
          <cell r="H956">
            <v>0</v>
          </cell>
          <cell r="I956">
            <v>0</v>
          </cell>
          <cell r="K956">
            <v>0</v>
          </cell>
          <cell r="L956">
            <v>0</v>
          </cell>
          <cell r="M956">
            <v>0</v>
          </cell>
          <cell r="N956">
            <v>0</v>
          </cell>
          <cell r="O956">
            <v>0</v>
          </cell>
          <cell r="P956">
            <v>104</v>
          </cell>
          <cell r="Q956">
            <v>543.91999999999996</v>
          </cell>
          <cell r="R956">
            <v>1</v>
          </cell>
        </row>
        <row r="957">
          <cell r="A957" t="str">
            <v>15.07</v>
          </cell>
          <cell r="B957" t="str">
            <v xml:space="preserve">   PINTURA</v>
          </cell>
          <cell r="F957">
            <v>1757.04</v>
          </cell>
          <cell r="H957">
            <v>0</v>
          </cell>
          <cell r="I957">
            <v>0</v>
          </cell>
          <cell r="K957">
            <v>0</v>
          </cell>
          <cell r="L957">
            <v>0</v>
          </cell>
          <cell r="M957">
            <v>0</v>
          </cell>
          <cell r="N957">
            <v>0</v>
          </cell>
          <cell r="O957">
            <v>0</v>
          </cell>
          <cell r="P957">
            <v>0</v>
          </cell>
          <cell r="Q957">
            <v>1757.04</v>
          </cell>
          <cell r="R957">
            <v>1</v>
          </cell>
        </row>
        <row r="958">
          <cell r="A958" t="str">
            <v>15.07.01</v>
          </cell>
          <cell r="B958" t="str">
            <v xml:space="preserve">      PINTURA EN EXTERIORES</v>
          </cell>
          <cell r="F958">
            <v>1757.04</v>
          </cell>
          <cell r="H958">
            <v>0</v>
          </cell>
          <cell r="I958">
            <v>0</v>
          </cell>
          <cell r="K958">
            <v>0</v>
          </cell>
          <cell r="L958">
            <v>0</v>
          </cell>
          <cell r="M958">
            <v>0</v>
          </cell>
          <cell r="N958">
            <v>0</v>
          </cell>
          <cell r="O958">
            <v>0</v>
          </cell>
          <cell r="P958">
            <v>0</v>
          </cell>
          <cell r="Q958">
            <v>1757.04</v>
          </cell>
          <cell r="R958">
            <v>1</v>
          </cell>
        </row>
        <row r="959">
          <cell r="A959" t="str">
            <v>15.07.01.01</v>
          </cell>
          <cell r="B959" t="str">
            <v xml:space="preserve">         Pintura Vinilica en Muros Exteriores 2 Manos</v>
          </cell>
          <cell r="C959" t="str">
            <v>m2</v>
          </cell>
          <cell r="D959">
            <v>178.38</v>
          </cell>
          <cell r="E959">
            <v>9.85</v>
          </cell>
          <cell r="F959">
            <v>1757.04</v>
          </cell>
          <cell r="H959">
            <v>0</v>
          </cell>
          <cell r="I959">
            <v>0</v>
          </cell>
          <cell r="K959">
            <v>0</v>
          </cell>
          <cell r="L959">
            <v>0</v>
          </cell>
          <cell r="M959">
            <v>0</v>
          </cell>
          <cell r="N959">
            <v>0</v>
          </cell>
          <cell r="O959">
            <v>0</v>
          </cell>
          <cell r="P959">
            <v>178.38</v>
          </cell>
          <cell r="Q959">
            <v>1757.04</v>
          </cell>
          <cell r="R959">
            <v>1</v>
          </cell>
        </row>
        <row r="960">
          <cell r="A960" t="str">
            <v>16</v>
          </cell>
          <cell r="B960" t="str">
            <v>MURO DE CONTENCION</v>
          </cell>
          <cell r="F960">
            <v>9604.92</v>
          </cell>
          <cell r="H960">
            <v>0</v>
          </cell>
          <cell r="I960">
            <v>0</v>
          </cell>
          <cell r="K960">
            <v>0</v>
          </cell>
          <cell r="L960">
            <v>0</v>
          </cell>
          <cell r="M960">
            <v>0</v>
          </cell>
          <cell r="N960">
            <v>0</v>
          </cell>
          <cell r="O960">
            <v>0</v>
          </cell>
          <cell r="P960">
            <v>0</v>
          </cell>
          <cell r="Q960">
            <v>9604.92</v>
          </cell>
          <cell r="R960">
            <v>1</v>
          </cell>
        </row>
        <row r="961">
          <cell r="A961" t="str">
            <v>16.01</v>
          </cell>
          <cell r="B961" t="str">
            <v xml:space="preserve">   TRABAJOS PRELIMINARES</v>
          </cell>
          <cell r="F961">
            <v>101.1</v>
          </cell>
          <cell r="H961">
            <v>0</v>
          </cell>
          <cell r="I961">
            <v>0</v>
          </cell>
          <cell r="K961">
            <v>0</v>
          </cell>
          <cell r="L961">
            <v>0</v>
          </cell>
          <cell r="M961">
            <v>0</v>
          </cell>
          <cell r="N961">
            <v>0</v>
          </cell>
          <cell r="O961">
            <v>0</v>
          </cell>
          <cell r="P961">
            <v>0</v>
          </cell>
          <cell r="Q961">
            <v>101.1</v>
          </cell>
          <cell r="R961">
            <v>1</v>
          </cell>
        </row>
        <row r="962">
          <cell r="A962" t="str">
            <v>16.01.01</v>
          </cell>
          <cell r="B962" t="str">
            <v xml:space="preserve">      Limpieza de terreno manual</v>
          </cell>
          <cell r="C962" t="str">
            <v>m2</v>
          </cell>
          <cell r="D962">
            <v>30</v>
          </cell>
          <cell r="E962">
            <v>1.82</v>
          </cell>
          <cell r="F962">
            <v>54.6</v>
          </cell>
          <cell r="H962">
            <v>0</v>
          </cell>
          <cell r="I962">
            <v>0</v>
          </cell>
          <cell r="K962">
            <v>0</v>
          </cell>
          <cell r="L962">
            <v>0</v>
          </cell>
          <cell r="M962">
            <v>0</v>
          </cell>
          <cell r="N962">
            <v>0</v>
          </cell>
          <cell r="O962">
            <v>0</v>
          </cell>
          <cell r="P962">
            <v>30</v>
          </cell>
          <cell r="Q962">
            <v>54.6</v>
          </cell>
          <cell r="R962">
            <v>1</v>
          </cell>
        </row>
        <row r="963">
          <cell r="A963" t="str">
            <v>16.01.02</v>
          </cell>
          <cell r="B963" t="str">
            <v xml:space="preserve">      Trazo y replanteo</v>
          </cell>
          <cell r="C963" t="str">
            <v>m2</v>
          </cell>
          <cell r="D963">
            <v>30</v>
          </cell>
          <cell r="E963">
            <v>1.55</v>
          </cell>
          <cell r="F963">
            <v>46.5</v>
          </cell>
          <cell r="H963">
            <v>0</v>
          </cell>
          <cell r="I963">
            <v>0</v>
          </cell>
          <cell r="K963">
            <v>0</v>
          </cell>
          <cell r="L963">
            <v>0</v>
          </cell>
          <cell r="M963">
            <v>0</v>
          </cell>
          <cell r="N963">
            <v>0</v>
          </cell>
          <cell r="O963">
            <v>0</v>
          </cell>
          <cell r="P963">
            <v>30</v>
          </cell>
          <cell r="Q963">
            <v>46.5</v>
          </cell>
          <cell r="R963">
            <v>1</v>
          </cell>
        </row>
        <row r="964">
          <cell r="A964" t="str">
            <v>16.02</v>
          </cell>
          <cell r="B964" t="str">
            <v xml:space="preserve">   MOVIMIENTO DE TIERRAS</v>
          </cell>
          <cell r="F964">
            <v>253.32</v>
          </cell>
          <cell r="H964">
            <v>0</v>
          </cell>
          <cell r="I964">
            <v>0</v>
          </cell>
          <cell r="K964">
            <v>0</v>
          </cell>
          <cell r="L964">
            <v>0</v>
          </cell>
          <cell r="M964">
            <v>0</v>
          </cell>
          <cell r="N964">
            <v>0</v>
          </cell>
          <cell r="O964">
            <v>0</v>
          </cell>
          <cell r="P964">
            <v>0</v>
          </cell>
          <cell r="Q964">
            <v>253.32</v>
          </cell>
          <cell r="R964">
            <v>1</v>
          </cell>
        </row>
        <row r="965">
          <cell r="A965" t="str">
            <v>16.02.01</v>
          </cell>
          <cell r="B965" t="str">
            <v xml:space="preserve">      Excavacion de zanjas Manual</v>
          </cell>
          <cell r="C965" t="str">
            <v>m3</v>
          </cell>
          <cell r="D965">
            <v>12</v>
          </cell>
          <cell r="E965">
            <v>21.11</v>
          </cell>
          <cell r="F965">
            <v>253.32</v>
          </cell>
          <cell r="H965">
            <v>0</v>
          </cell>
          <cell r="I965">
            <v>0</v>
          </cell>
          <cell r="K965">
            <v>0</v>
          </cell>
          <cell r="L965">
            <v>0</v>
          </cell>
          <cell r="M965">
            <v>0</v>
          </cell>
          <cell r="N965">
            <v>0</v>
          </cell>
          <cell r="O965">
            <v>0</v>
          </cell>
          <cell r="P965">
            <v>12</v>
          </cell>
          <cell r="Q965">
            <v>253.32</v>
          </cell>
          <cell r="R965">
            <v>1</v>
          </cell>
        </row>
        <row r="966">
          <cell r="A966" t="str">
            <v>16.03</v>
          </cell>
          <cell r="B966" t="str">
            <v xml:space="preserve">   CONCRETO SIMPLE</v>
          </cell>
          <cell r="F966">
            <v>3711.54</v>
          </cell>
          <cell r="H966">
            <v>0</v>
          </cell>
          <cell r="I966">
            <v>0</v>
          </cell>
          <cell r="K966">
            <v>0</v>
          </cell>
          <cell r="L966">
            <v>0</v>
          </cell>
          <cell r="M966">
            <v>0</v>
          </cell>
          <cell r="N966">
            <v>0</v>
          </cell>
          <cell r="O966">
            <v>0</v>
          </cell>
          <cell r="P966">
            <v>0</v>
          </cell>
          <cell r="Q966">
            <v>3711.54</v>
          </cell>
          <cell r="R966">
            <v>1</v>
          </cell>
        </row>
        <row r="967">
          <cell r="A967" t="str">
            <v>16.03.01</v>
          </cell>
          <cell r="B967" t="str">
            <v xml:space="preserve">      Encofrado y Desencofrado de Muros de Contencion</v>
          </cell>
          <cell r="C967" t="str">
            <v>m2</v>
          </cell>
          <cell r="D967">
            <v>42</v>
          </cell>
          <cell r="E967">
            <v>10.55</v>
          </cell>
          <cell r="F967">
            <v>443.1</v>
          </cell>
          <cell r="H967">
            <v>0</v>
          </cell>
          <cell r="I967">
            <v>0</v>
          </cell>
          <cell r="K967">
            <v>0</v>
          </cell>
          <cell r="L967">
            <v>0</v>
          </cell>
          <cell r="M967">
            <v>0</v>
          </cell>
          <cell r="N967">
            <v>0</v>
          </cell>
          <cell r="O967">
            <v>0</v>
          </cell>
          <cell r="P967">
            <v>42</v>
          </cell>
          <cell r="Q967">
            <v>443.1</v>
          </cell>
          <cell r="R967">
            <v>1</v>
          </cell>
        </row>
        <row r="968">
          <cell r="A968" t="str">
            <v>16.03.02</v>
          </cell>
          <cell r="B968" t="str">
            <v xml:space="preserve">      Concreto Ciclopeo f'c=100 Kg/cm2 +70% P.G.</v>
          </cell>
          <cell r="C968" t="str">
            <v>m3</v>
          </cell>
          <cell r="D968">
            <v>21</v>
          </cell>
          <cell r="E968">
            <v>155.63999999999999</v>
          </cell>
          <cell r="F968">
            <v>3268.44</v>
          </cell>
          <cell r="H968">
            <v>0</v>
          </cell>
          <cell r="I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  <cell r="O968">
            <v>0</v>
          </cell>
          <cell r="P968">
            <v>21</v>
          </cell>
          <cell r="Q968">
            <v>3268.44</v>
          </cell>
          <cell r="R968">
            <v>1</v>
          </cell>
        </row>
        <row r="969">
          <cell r="A969" t="str">
            <v>16.04</v>
          </cell>
          <cell r="B969" t="str">
            <v xml:space="preserve">   OTROS</v>
          </cell>
          <cell r="F969">
            <v>5538.96</v>
          </cell>
          <cell r="H969">
            <v>0</v>
          </cell>
          <cell r="I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  <cell r="O969">
            <v>0</v>
          </cell>
          <cell r="P969">
            <v>0</v>
          </cell>
          <cell r="Q969">
            <v>5538.96</v>
          </cell>
          <cell r="R969">
            <v>1</v>
          </cell>
        </row>
        <row r="970">
          <cell r="A970" t="str">
            <v>16.04.01</v>
          </cell>
          <cell r="B970" t="str">
            <v xml:space="preserve">      Transporte Vertical y Horizontal de Materiales</v>
          </cell>
          <cell r="C970" t="str">
            <v>m3</v>
          </cell>
          <cell r="D970">
            <v>21</v>
          </cell>
          <cell r="E970">
            <v>263.76</v>
          </cell>
          <cell r="F970">
            <v>5538.96</v>
          </cell>
          <cell r="H970">
            <v>0</v>
          </cell>
          <cell r="I970">
            <v>0</v>
          </cell>
          <cell r="K970">
            <v>0</v>
          </cell>
          <cell r="L970">
            <v>0</v>
          </cell>
          <cell r="M970">
            <v>0</v>
          </cell>
          <cell r="N970">
            <v>0</v>
          </cell>
          <cell r="O970">
            <v>0</v>
          </cell>
          <cell r="P970">
            <v>21</v>
          </cell>
          <cell r="Q970">
            <v>5538.96</v>
          </cell>
          <cell r="R970">
            <v>1</v>
          </cell>
        </row>
        <row r="971">
          <cell r="A971" t="str">
            <v>17</v>
          </cell>
          <cell r="B971" t="str">
            <v>TANQUE SEPTICO Y POZA DE PERCOLACION</v>
          </cell>
          <cell r="F971">
            <v>8807.5499999999993</v>
          </cell>
          <cell r="H971">
            <v>0</v>
          </cell>
          <cell r="I971">
            <v>0</v>
          </cell>
          <cell r="K971">
            <v>0</v>
          </cell>
          <cell r="L971">
            <v>0</v>
          </cell>
          <cell r="M971">
            <v>0</v>
          </cell>
          <cell r="N971">
            <v>0</v>
          </cell>
          <cell r="O971">
            <v>0</v>
          </cell>
          <cell r="P971">
            <v>0</v>
          </cell>
          <cell r="Q971">
            <v>8807.5499999999993</v>
          </cell>
          <cell r="R971">
            <v>1</v>
          </cell>
        </row>
        <row r="972">
          <cell r="A972" t="str">
            <v>17.01</v>
          </cell>
          <cell r="B972" t="str">
            <v xml:space="preserve">   OBRAS PRELIMINARES</v>
          </cell>
          <cell r="F972">
            <v>21.07</v>
          </cell>
          <cell r="H972">
            <v>0</v>
          </cell>
          <cell r="I972">
            <v>0</v>
          </cell>
          <cell r="K972">
            <v>0</v>
          </cell>
          <cell r="L972">
            <v>0</v>
          </cell>
          <cell r="M972">
            <v>0</v>
          </cell>
          <cell r="N972">
            <v>0</v>
          </cell>
          <cell r="O972">
            <v>0</v>
          </cell>
          <cell r="P972">
            <v>0</v>
          </cell>
          <cell r="Q972">
            <v>21.07</v>
          </cell>
          <cell r="R972">
            <v>1</v>
          </cell>
        </row>
        <row r="973">
          <cell r="A973" t="str">
            <v>17.01.01</v>
          </cell>
          <cell r="B973" t="str">
            <v xml:space="preserve">      Limpieza de terreno manual</v>
          </cell>
          <cell r="C973" t="str">
            <v>m2</v>
          </cell>
          <cell r="D973">
            <v>6.25</v>
          </cell>
          <cell r="E973">
            <v>1.82</v>
          </cell>
          <cell r="F973">
            <v>11.38</v>
          </cell>
          <cell r="H973">
            <v>0</v>
          </cell>
          <cell r="I973">
            <v>0</v>
          </cell>
          <cell r="K973">
            <v>0</v>
          </cell>
          <cell r="L973">
            <v>0</v>
          </cell>
          <cell r="M973">
            <v>0</v>
          </cell>
          <cell r="N973">
            <v>0</v>
          </cell>
          <cell r="O973">
            <v>0</v>
          </cell>
          <cell r="P973">
            <v>6.25</v>
          </cell>
          <cell r="Q973">
            <v>11.38</v>
          </cell>
          <cell r="R973">
            <v>1</v>
          </cell>
        </row>
        <row r="974">
          <cell r="A974" t="str">
            <v>17.01.02</v>
          </cell>
          <cell r="B974" t="str">
            <v xml:space="preserve">      Trazo y replanteo</v>
          </cell>
          <cell r="C974" t="str">
            <v>m2</v>
          </cell>
          <cell r="D974">
            <v>6.25</v>
          </cell>
          <cell r="E974">
            <v>1.55</v>
          </cell>
          <cell r="F974">
            <v>9.69</v>
          </cell>
          <cell r="H974">
            <v>0</v>
          </cell>
          <cell r="I974">
            <v>0</v>
          </cell>
          <cell r="K974">
            <v>0</v>
          </cell>
          <cell r="L974">
            <v>0</v>
          </cell>
          <cell r="M974">
            <v>0</v>
          </cell>
          <cell r="N974">
            <v>0</v>
          </cell>
          <cell r="O974">
            <v>0</v>
          </cell>
          <cell r="P974">
            <v>6.25</v>
          </cell>
          <cell r="Q974">
            <v>9.69</v>
          </cell>
          <cell r="R974">
            <v>1</v>
          </cell>
        </row>
        <row r="975">
          <cell r="A975" t="str">
            <v>17.02</v>
          </cell>
          <cell r="B975" t="str">
            <v xml:space="preserve">   MOVIMIENTO DE TIERRAS</v>
          </cell>
          <cell r="F975">
            <v>610.87</v>
          </cell>
          <cell r="H975">
            <v>0</v>
          </cell>
          <cell r="I975">
            <v>0</v>
          </cell>
          <cell r="K975">
            <v>0</v>
          </cell>
          <cell r="L975">
            <v>0</v>
          </cell>
          <cell r="M975">
            <v>0</v>
          </cell>
          <cell r="N975">
            <v>0</v>
          </cell>
          <cell r="O975">
            <v>0</v>
          </cell>
          <cell r="P975">
            <v>0</v>
          </cell>
          <cell r="Q975">
            <v>610.87</v>
          </cell>
          <cell r="R975">
            <v>1</v>
          </cell>
        </row>
        <row r="976">
          <cell r="A976" t="str">
            <v>17.02.01</v>
          </cell>
          <cell r="B976" t="str">
            <v xml:space="preserve">      Excavacion Masiva en Tanque Septico</v>
          </cell>
          <cell r="C976" t="str">
            <v>m3</v>
          </cell>
          <cell r="D976">
            <v>13.12</v>
          </cell>
          <cell r="E976">
            <v>17.59</v>
          </cell>
          <cell r="F976">
            <v>230.78</v>
          </cell>
          <cell r="H976">
            <v>0</v>
          </cell>
          <cell r="I976">
            <v>0</v>
          </cell>
          <cell r="K976">
            <v>0</v>
          </cell>
          <cell r="L976">
            <v>0</v>
          </cell>
          <cell r="M976">
            <v>0</v>
          </cell>
          <cell r="N976">
            <v>0</v>
          </cell>
          <cell r="O976">
            <v>0</v>
          </cell>
          <cell r="P976">
            <v>13.12</v>
          </cell>
          <cell r="Q976">
            <v>230.78</v>
          </cell>
          <cell r="R976">
            <v>1</v>
          </cell>
        </row>
        <row r="977">
          <cell r="A977" t="str">
            <v>17.02.02</v>
          </cell>
          <cell r="B977" t="str">
            <v xml:space="preserve">      Excavacion Masiva en Poza de Percolacion</v>
          </cell>
          <cell r="C977" t="str">
            <v>m3</v>
          </cell>
          <cell r="D977">
            <v>6.91</v>
          </cell>
          <cell r="E977">
            <v>17.59</v>
          </cell>
          <cell r="F977">
            <v>121.55</v>
          </cell>
          <cell r="H977">
            <v>0</v>
          </cell>
          <cell r="I977">
            <v>0</v>
          </cell>
          <cell r="K977">
            <v>0</v>
          </cell>
          <cell r="L977">
            <v>0</v>
          </cell>
          <cell r="M977">
            <v>0</v>
          </cell>
          <cell r="N977">
            <v>0</v>
          </cell>
          <cell r="O977">
            <v>0</v>
          </cell>
          <cell r="P977">
            <v>6.91</v>
          </cell>
          <cell r="Q977">
            <v>121.55</v>
          </cell>
          <cell r="R977">
            <v>1</v>
          </cell>
        </row>
        <row r="978">
          <cell r="A978" t="str">
            <v>17.02.03</v>
          </cell>
          <cell r="B978" t="str">
            <v xml:space="preserve">      Refine y Nivelacion C/Pison Manual</v>
          </cell>
          <cell r="C978" t="str">
            <v>m2</v>
          </cell>
          <cell r="D978">
            <v>6.25</v>
          </cell>
          <cell r="E978">
            <v>1.83</v>
          </cell>
          <cell r="F978">
            <v>11.44</v>
          </cell>
          <cell r="H978">
            <v>0</v>
          </cell>
          <cell r="I978">
            <v>0</v>
          </cell>
          <cell r="K978">
            <v>0</v>
          </cell>
          <cell r="L978">
            <v>0</v>
          </cell>
          <cell r="M978">
            <v>0</v>
          </cell>
          <cell r="N978">
            <v>0</v>
          </cell>
          <cell r="O978">
            <v>0</v>
          </cell>
          <cell r="P978">
            <v>6.25</v>
          </cell>
          <cell r="Q978">
            <v>11.44</v>
          </cell>
          <cell r="R978">
            <v>1</v>
          </cell>
        </row>
        <row r="979">
          <cell r="A979" t="str">
            <v>17.02.04</v>
          </cell>
          <cell r="B979" t="str">
            <v xml:space="preserve">      Eliminacion de material excedente D=30 m</v>
          </cell>
          <cell r="C979" t="str">
            <v>m3</v>
          </cell>
          <cell r="D979">
            <v>8.7100000000000009</v>
          </cell>
          <cell r="E979">
            <v>11.72</v>
          </cell>
          <cell r="F979">
            <v>102.08</v>
          </cell>
          <cell r="H979">
            <v>0</v>
          </cell>
          <cell r="I979">
            <v>0</v>
          </cell>
          <cell r="K979">
            <v>0</v>
          </cell>
          <cell r="L979">
            <v>0</v>
          </cell>
          <cell r="M979">
            <v>0</v>
          </cell>
          <cell r="N979">
            <v>0</v>
          </cell>
          <cell r="O979">
            <v>0</v>
          </cell>
          <cell r="P979">
            <v>8.7100000000000009</v>
          </cell>
          <cell r="Q979">
            <v>102.08</v>
          </cell>
          <cell r="R979">
            <v>1</v>
          </cell>
        </row>
        <row r="980">
          <cell r="A980" t="str">
            <v>17.02.05</v>
          </cell>
          <cell r="B980" t="str">
            <v xml:space="preserve">      Eliminacion de Material Excedente con Equipo Hasta 15 km</v>
          </cell>
          <cell r="C980" t="str">
            <v>m3</v>
          </cell>
          <cell r="D980">
            <v>8.7100000000000009</v>
          </cell>
          <cell r="E980">
            <v>16.649999999999999</v>
          </cell>
          <cell r="F980">
            <v>145.02000000000001</v>
          </cell>
          <cell r="H980">
            <v>0</v>
          </cell>
          <cell r="I980">
            <v>0</v>
          </cell>
          <cell r="K980">
            <v>0</v>
          </cell>
          <cell r="L980">
            <v>0</v>
          </cell>
          <cell r="M980">
            <v>0</v>
          </cell>
          <cell r="N980">
            <v>0</v>
          </cell>
          <cell r="O980">
            <v>0</v>
          </cell>
          <cell r="P980">
            <v>8.7100000000000009</v>
          </cell>
          <cell r="Q980">
            <v>145.02000000000001</v>
          </cell>
          <cell r="R980">
            <v>1</v>
          </cell>
        </row>
        <row r="981">
          <cell r="A981" t="str">
            <v>17.03</v>
          </cell>
          <cell r="B981" t="str">
            <v xml:space="preserve">   OBRAS DE CONCRETO SIMPLE</v>
          </cell>
          <cell r="F981">
            <v>246.77</v>
          </cell>
          <cell r="H981">
            <v>0</v>
          </cell>
          <cell r="I981">
            <v>0</v>
          </cell>
          <cell r="K981">
            <v>0</v>
          </cell>
          <cell r="L981">
            <v>0</v>
          </cell>
          <cell r="M981">
            <v>0</v>
          </cell>
          <cell r="N981">
            <v>0</v>
          </cell>
          <cell r="O981">
            <v>0</v>
          </cell>
          <cell r="P981">
            <v>0</v>
          </cell>
          <cell r="Q981">
            <v>246.77</v>
          </cell>
          <cell r="R981">
            <v>1</v>
          </cell>
        </row>
        <row r="982">
          <cell r="A982" t="str">
            <v>17.03.01</v>
          </cell>
          <cell r="B982" t="str">
            <v xml:space="preserve">      Concreto Para Solados e=0.10 m., C:H, 1:12</v>
          </cell>
          <cell r="C982" t="str">
            <v>m2</v>
          </cell>
          <cell r="D982">
            <v>7.29</v>
          </cell>
          <cell r="E982">
            <v>33.85</v>
          </cell>
          <cell r="F982">
            <v>246.77</v>
          </cell>
          <cell r="H982">
            <v>0</v>
          </cell>
          <cell r="I982">
            <v>0</v>
          </cell>
          <cell r="K982">
            <v>0</v>
          </cell>
          <cell r="L982">
            <v>0</v>
          </cell>
          <cell r="M982">
            <v>0</v>
          </cell>
          <cell r="N982">
            <v>0</v>
          </cell>
          <cell r="O982">
            <v>0</v>
          </cell>
          <cell r="P982">
            <v>7.29</v>
          </cell>
          <cell r="Q982">
            <v>246.77</v>
          </cell>
          <cell r="R982">
            <v>1</v>
          </cell>
        </row>
        <row r="983">
          <cell r="A983" t="str">
            <v>17.04</v>
          </cell>
          <cell r="B983" t="str">
            <v xml:space="preserve">   OBRAS DE CONCRETO ARMADO</v>
          </cell>
          <cell r="F983">
            <v>4814.2699999999995</v>
          </cell>
          <cell r="H983">
            <v>0</v>
          </cell>
          <cell r="I983">
            <v>0</v>
          </cell>
          <cell r="K983">
            <v>0</v>
          </cell>
          <cell r="L983">
            <v>0</v>
          </cell>
          <cell r="M983">
            <v>0</v>
          </cell>
          <cell r="N983">
            <v>0</v>
          </cell>
          <cell r="O983">
            <v>0</v>
          </cell>
          <cell r="P983">
            <v>0</v>
          </cell>
          <cell r="Q983">
            <v>4814.2699999999995</v>
          </cell>
          <cell r="R983">
            <v>1</v>
          </cell>
        </row>
        <row r="984">
          <cell r="A984" t="str">
            <v>17.04.01</v>
          </cell>
          <cell r="B984" t="str">
            <v xml:space="preserve">      LOSA FONDO</v>
          </cell>
          <cell r="F984">
            <v>731.37</v>
          </cell>
          <cell r="H984">
            <v>0</v>
          </cell>
          <cell r="I984">
            <v>0</v>
          </cell>
          <cell r="K984">
            <v>0</v>
          </cell>
          <cell r="L984">
            <v>0</v>
          </cell>
          <cell r="M984">
            <v>0</v>
          </cell>
          <cell r="N984">
            <v>0</v>
          </cell>
          <cell r="O984">
            <v>0</v>
          </cell>
          <cell r="P984">
            <v>0</v>
          </cell>
          <cell r="Q984">
            <v>731.37</v>
          </cell>
          <cell r="R984">
            <v>1</v>
          </cell>
        </row>
        <row r="985">
          <cell r="A985" t="str">
            <v>17.04.01.01</v>
          </cell>
          <cell r="B985" t="str">
            <v xml:space="preserve">         Habilitacion Acero fy=4200 kg/cm2 Grado 60</v>
          </cell>
          <cell r="C985" t="str">
            <v>kg</v>
          </cell>
          <cell r="D985">
            <v>61.66</v>
          </cell>
          <cell r="E985">
            <v>5.07</v>
          </cell>
          <cell r="F985">
            <v>312.62</v>
          </cell>
          <cell r="H985">
            <v>0</v>
          </cell>
          <cell r="I985">
            <v>0</v>
          </cell>
          <cell r="K985">
            <v>0</v>
          </cell>
          <cell r="L985">
            <v>0</v>
          </cell>
          <cell r="M985">
            <v>0</v>
          </cell>
          <cell r="N985">
            <v>0</v>
          </cell>
          <cell r="O985">
            <v>0</v>
          </cell>
          <cell r="P985">
            <v>61.66</v>
          </cell>
          <cell r="Q985">
            <v>312.62</v>
          </cell>
          <cell r="R985">
            <v>1</v>
          </cell>
        </row>
        <row r="986">
          <cell r="A986" t="str">
            <v>17.04.01.02</v>
          </cell>
          <cell r="B986" t="str">
            <v xml:space="preserve">         Colocacion de Armadura de Acero fy=4200 kg/cm2 Grado 60</v>
          </cell>
          <cell r="C986" t="str">
            <v>kg</v>
          </cell>
          <cell r="D986">
            <v>61.66</v>
          </cell>
          <cell r="E986">
            <v>0.89</v>
          </cell>
          <cell r="F986">
            <v>54.88</v>
          </cell>
          <cell r="H986">
            <v>0</v>
          </cell>
          <cell r="I986">
            <v>0</v>
          </cell>
          <cell r="K986">
            <v>0</v>
          </cell>
          <cell r="L986">
            <v>0</v>
          </cell>
          <cell r="M986">
            <v>0</v>
          </cell>
          <cell r="N986">
            <v>0</v>
          </cell>
          <cell r="O986">
            <v>0</v>
          </cell>
          <cell r="P986">
            <v>61.66</v>
          </cell>
          <cell r="Q986">
            <v>54.88</v>
          </cell>
          <cell r="R986">
            <v>1</v>
          </cell>
        </row>
        <row r="987">
          <cell r="A987" t="str">
            <v>17.04.01.03</v>
          </cell>
          <cell r="B987" t="str">
            <v xml:space="preserve">         Concreto Loza Fondo f'c=210 Kg/cm2</v>
          </cell>
          <cell r="C987" t="str">
            <v>m3</v>
          </cell>
          <cell r="D987">
            <v>0.94</v>
          </cell>
          <cell r="E987">
            <v>387.1</v>
          </cell>
          <cell r="F987">
            <v>363.87</v>
          </cell>
          <cell r="H987">
            <v>0</v>
          </cell>
          <cell r="I987">
            <v>0</v>
          </cell>
          <cell r="K987">
            <v>0</v>
          </cell>
          <cell r="L987">
            <v>0</v>
          </cell>
          <cell r="M987">
            <v>0</v>
          </cell>
          <cell r="N987">
            <v>0</v>
          </cell>
          <cell r="O987">
            <v>0</v>
          </cell>
          <cell r="P987">
            <v>0.94</v>
          </cell>
          <cell r="Q987">
            <v>363.87</v>
          </cell>
          <cell r="R987">
            <v>1</v>
          </cell>
        </row>
        <row r="988">
          <cell r="A988" t="str">
            <v>17.04.02</v>
          </cell>
          <cell r="B988" t="str">
            <v xml:space="preserve">      MUROS</v>
          </cell>
          <cell r="F988">
            <v>3198.0099999999998</v>
          </cell>
          <cell r="H988">
            <v>0</v>
          </cell>
          <cell r="I988">
            <v>0</v>
          </cell>
          <cell r="K988">
            <v>0</v>
          </cell>
          <cell r="L988">
            <v>0</v>
          </cell>
          <cell r="M988">
            <v>0</v>
          </cell>
          <cell r="N988">
            <v>0</v>
          </cell>
          <cell r="O988">
            <v>0</v>
          </cell>
          <cell r="P988">
            <v>0</v>
          </cell>
          <cell r="Q988">
            <v>3198.0099999999998</v>
          </cell>
          <cell r="R988">
            <v>1</v>
          </cell>
        </row>
        <row r="989">
          <cell r="A989" t="str">
            <v>17.04.02.01</v>
          </cell>
          <cell r="B989" t="str">
            <v xml:space="preserve">         Habilitacion de Encofrado de Muros de Sostenimiento (Una Cara)</v>
          </cell>
          <cell r="C989" t="str">
            <v>m2</v>
          </cell>
          <cell r="D989">
            <v>30.69</v>
          </cell>
          <cell r="E989">
            <v>12.09</v>
          </cell>
          <cell r="F989">
            <v>371.04</v>
          </cell>
          <cell r="H989">
            <v>0</v>
          </cell>
          <cell r="I989">
            <v>0</v>
          </cell>
          <cell r="K989">
            <v>0</v>
          </cell>
          <cell r="L989">
            <v>0</v>
          </cell>
          <cell r="M989">
            <v>0</v>
          </cell>
          <cell r="N989">
            <v>0</v>
          </cell>
          <cell r="O989">
            <v>0</v>
          </cell>
          <cell r="P989">
            <v>30.69</v>
          </cell>
          <cell r="Q989">
            <v>371.04</v>
          </cell>
          <cell r="R989">
            <v>1</v>
          </cell>
        </row>
        <row r="990">
          <cell r="A990" t="str">
            <v>17.04.02.02</v>
          </cell>
          <cell r="B990" t="str">
            <v xml:space="preserve">         Habilitacion Acero fy=4200 kg/cm2 Grado 60</v>
          </cell>
          <cell r="C990" t="str">
            <v>kg</v>
          </cell>
          <cell r="D990">
            <v>157.88</v>
          </cell>
          <cell r="E990">
            <v>5.07</v>
          </cell>
          <cell r="F990">
            <v>800.45</v>
          </cell>
          <cell r="H990">
            <v>0</v>
          </cell>
          <cell r="I990">
            <v>0</v>
          </cell>
          <cell r="K990">
            <v>0</v>
          </cell>
          <cell r="L990">
            <v>0</v>
          </cell>
          <cell r="M990">
            <v>0</v>
          </cell>
          <cell r="N990">
            <v>0</v>
          </cell>
          <cell r="O990">
            <v>0</v>
          </cell>
          <cell r="P990">
            <v>157.88</v>
          </cell>
          <cell r="Q990">
            <v>800.45</v>
          </cell>
          <cell r="R990">
            <v>1</v>
          </cell>
        </row>
        <row r="991">
          <cell r="A991" t="str">
            <v>17.04.02.03</v>
          </cell>
          <cell r="B991" t="str">
            <v xml:space="preserve">         Colocacion de Armadura de Acero fy=4200 kg/cm2 Grado 60</v>
          </cell>
          <cell r="C991" t="str">
            <v>kg</v>
          </cell>
          <cell r="D991">
            <v>157.88</v>
          </cell>
          <cell r="E991">
            <v>0.89</v>
          </cell>
          <cell r="F991">
            <v>140.51</v>
          </cell>
          <cell r="H991">
            <v>0</v>
          </cell>
          <cell r="I991">
            <v>0</v>
          </cell>
          <cell r="K991">
            <v>0</v>
          </cell>
          <cell r="L991">
            <v>0</v>
          </cell>
          <cell r="M991">
            <v>0</v>
          </cell>
          <cell r="N991">
            <v>0</v>
          </cell>
          <cell r="O991">
            <v>0</v>
          </cell>
          <cell r="P991">
            <v>157.88</v>
          </cell>
          <cell r="Q991">
            <v>140.51</v>
          </cell>
          <cell r="R991">
            <v>1</v>
          </cell>
        </row>
        <row r="992">
          <cell r="A992" t="str">
            <v>17.04.02.04</v>
          </cell>
          <cell r="B992" t="str">
            <v xml:space="preserve">         Encofrado de Muros de Sostenimiento (Una Cara)</v>
          </cell>
          <cell r="C992" t="str">
            <v>m2</v>
          </cell>
          <cell r="D992">
            <v>30.69</v>
          </cell>
          <cell r="E992">
            <v>22.89</v>
          </cell>
          <cell r="F992">
            <v>702.49</v>
          </cell>
          <cell r="H992">
            <v>0</v>
          </cell>
          <cell r="I992">
            <v>0</v>
          </cell>
          <cell r="K992">
            <v>0</v>
          </cell>
          <cell r="L992">
            <v>0</v>
          </cell>
          <cell r="M992">
            <v>0</v>
          </cell>
          <cell r="N992">
            <v>0</v>
          </cell>
          <cell r="O992">
            <v>0</v>
          </cell>
          <cell r="P992">
            <v>30.69</v>
          </cell>
          <cell r="Q992">
            <v>702.49</v>
          </cell>
          <cell r="R992">
            <v>1</v>
          </cell>
        </row>
        <row r="993">
          <cell r="A993" t="str">
            <v>17.04.02.05</v>
          </cell>
          <cell r="B993" t="str">
            <v xml:space="preserve">         Concreto en Muros f'c=210 Kg/cm2</v>
          </cell>
          <cell r="C993" t="str">
            <v>m3</v>
          </cell>
          <cell r="D993">
            <v>2.69</v>
          </cell>
          <cell r="E993">
            <v>393.65</v>
          </cell>
          <cell r="F993">
            <v>1058.92</v>
          </cell>
          <cell r="H993">
            <v>0</v>
          </cell>
          <cell r="I993">
            <v>0</v>
          </cell>
          <cell r="K993">
            <v>0</v>
          </cell>
          <cell r="L993">
            <v>0</v>
          </cell>
          <cell r="M993">
            <v>0</v>
          </cell>
          <cell r="N993">
            <v>0</v>
          </cell>
          <cell r="O993">
            <v>0</v>
          </cell>
          <cell r="P993">
            <v>2.69</v>
          </cell>
          <cell r="Q993">
            <v>1058.92</v>
          </cell>
          <cell r="R993">
            <v>1</v>
          </cell>
        </row>
        <row r="994">
          <cell r="A994" t="str">
            <v>17.04.02.06</v>
          </cell>
          <cell r="B994" t="str">
            <v xml:space="preserve">         Desencofrado de Muros de Sostenimiento (Una Cara)</v>
          </cell>
          <cell r="C994" t="str">
            <v>m2</v>
          </cell>
          <cell r="D994">
            <v>30.69</v>
          </cell>
          <cell r="E994">
            <v>4.0599999999999996</v>
          </cell>
          <cell r="F994">
            <v>124.6</v>
          </cell>
          <cell r="H994">
            <v>0</v>
          </cell>
          <cell r="I994">
            <v>0</v>
          </cell>
          <cell r="K994">
            <v>0</v>
          </cell>
          <cell r="L994">
            <v>0</v>
          </cell>
          <cell r="M994">
            <v>0</v>
          </cell>
          <cell r="N994">
            <v>0</v>
          </cell>
          <cell r="O994">
            <v>0</v>
          </cell>
          <cell r="P994">
            <v>30.69</v>
          </cell>
          <cell r="Q994">
            <v>124.6</v>
          </cell>
          <cell r="R994">
            <v>1</v>
          </cell>
        </row>
        <row r="995">
          <cell r="A995" t="str">
            <v>17.04.03</v>
          </cell>
          <cell r="B995" t="str">
            <v xml:space="preserve">      LOSA TECHO</v>
          </cell>
          <cell r="F995">
            <v>884.88999999999987</v>
          </cell>
          <cell r="H995">
            <v>0</v>
          </cell>
          <cell r="I995">
            <v>0</v>
          </cell>
          <cell r="K995">
            <v>0</v>
          </cell>
          <cell r="L995">
            <v>0</v>
          </cell>
          <cell r="M995">
            <v>0</v>
          </cell>
          <cell r="N995">
            <v>0</v>
          </cell>
          <cell r="O995">
            <v>0</v>
          </cell>
          <cell r="P995">
            <v>0</v>
          </cell>
          <cell r="Q995">
            <v>884.88999999999987</v>
          </cell>
          <cell r="R995">
            <v>1</v>
          </cell>
        </row>
        <row r="996">
          <cell r="A996" t="str">
            <v>17.04.03.01</v>
          </cell>
          <cell r="B996" t="str">
            <v xml:space="preserve">         Habilitacion de Encofrado en Losa Tapa</v>
          </cell>
          <cell r="C996" t="str">
            <v>m2</v>
          </cell>
          <cell r="D996">
            <v>4.62</v>
          </cell>
          <cell r="E996">
            <v>26.57</v>
          </cell>
          <cell r="F996">
            <v>122.75</v>
          </cell>
          <cell r="H996">
            <v>0</v>
          </cell>
          <cell r="I996">
            <v>0</v>
          </cell>
          <cell r="K996">
            <v>0</v>
          </cell>
          <cell r="L996">
            <v>0</v>
          </cell>
          <cell r="M996">
            <v>0</v>
          </cell>
          <cell r="N996">
            <v>0</v>
          </cell>
          <cell r="O996">
            <v>0</v>
          </cell>
          <cell r="P996">
            <v>4.62</v>
          </cell>
          <cell r="Q996">
            <v>122.75</v>
          </cell>
          <cell r="R996">
            <v>1</v>
          </cell>
        </row>
        <row r="997">
          <cell r="A997" t="str">
            <v>17.04.03.02</v>
          </cell>
          <cell r="B997" t="str">
            <v xml:space="preserve">         Habilitacion Acero fy=4200 kg/cm2 Grado 60</v>
          </cell>
          <cell r="C997" t="str">
            <v>kg</v>
          </cell>
          <cell r="D997">
            <v>71.400000000000006</v>
          </cell>
          <cell r="E997">
            <v>5.07</v>
          </cell>
          <cell r="F997">
            <v>362</v>
          </cell>
          <cell r="H997">
            <v>0</v>
          </cell>
          <cell r="I997">
            <v>0</v>
          </cell>
          <cell r="K997">
            <v>0</v>
          </cell>
          <cell r="L997">
            <v>0</v>
          </cell>
          <cell r="M997">
            <v>0</v>
          </cell>
          <cell r="N997">
            <v>0</v>
          </cell>
          <cell r="O997">
            <v>0</v>
          </cell>
          <cell r="P997">
            <v>71.400000000000006</v>
          </cell>
          <cell r="Q997">
            <v>362</v>
          </cell>
          <cell r="R997">
            <v>1</v>
          </cell>
        </row>
        <row r="998">
          <cell r="A998" t="str">
            <v>17.04.03.03</v>
          </cell>
          <cell r="B998" t="str">
            <v xml:space="preserve">         Colocacion de Armadura de Acero fy=4200 kg/cm2 Grado 60</v>
          </cell>
          <cell r="C998" t="str">
            <v>kg</v>
          </cell>
          <cell r="D998">
            <v>71.400000000000006</v>
          </cell>
          <cell r="E998">
            <v>0.89</v>
          </cell>
          <cell r="F998">
            <v>63.55</v>
          </cell>
          <cell r="H998">
            <v>0</v>
          </cell>
          <cell r="I998">
            <v>0</v>
          </cell>
          <cell r="K998">
            <v>0</v>
          </cell>
          <cell r="L998">
            <v>0</v>
          </cell>
          <cell r="M998">
            <v>0</v>
          </cell>
          <cell r="N998">
            <v>0</v>
          </cell>
          <cell r="O998">
            <v>0</v>
          </cell>
          <cell r="P998">
            <v>71.400000000000006</v>
          </cell>
          <cell r="Q998">
            <v>63.55</v>
          </cell>
          <cell r="R998">
            <v>1</v>
          </cell>
        </row>
        <row r="999">
          <cell r="A999" t="str">
            <v>17.04.03.04</v>
          </cell>
          <cell r="B999" t="str">
            <v xml:space="preserve">         Encofrado en Losa Tapa</v>
          </cell>
          <cell r="C999" t="str">
            <v>m2</v>
          </cell>
          <cell r="D999">
            <v>4.62</v>
          </cell>
          <cell r="E999">
            <v>11.09</v>
          </cell>
          <cell r="F999">
            <v>51.24</v>
          </cell>
          <cell r="H999">
            <v>0</v>
          </cell>
          <cell r="I999">
            <v>0</v>
          </cell>
          <cell r="K999">
            <v>0</v>
          </cell>
          <cell r="L999">
            <v>0</v>
          </cell>
          <cell r="M999">
            <v>0</v>
          </cell>
          <cell r="N999">
            <v>0</v>
          </cell>
          <cell r="O999">
            <v>0</v>
          </cell>
          <cell r="P999">
            <v>4.62</v>
          </cell>
          <cell r="Q999">
            <v>51.24</v>
          </cell>
          <cell r="R999">
            <v>1</v>
          </cell>
        </row>
        <row r="1000">
          <cell r="A1000" t="str">
            <v>17.04.03.05</v>
          </cell>
          <cell r="B1000" t="str">
            <v xml:space="preserve">         Concreto en Losa Tapa f'c=210 Kg/cm2</v>
          </cell>
          <cell r="C1000" t="str">
            <v>m3</v>
          </cell>
          <cell r="D1000">
            <v>0.75</v>
          </cell>
          <cell r="E1000">
            <v>352.74</v>
          </cell>
          <cell r="F1000">
            <v>264.56</v>
          </cell>
          <cell r="H1000">
            <v>0</v>
          </cell>
          <cell r="I1000">
            <v>0</v>
          </cell>
          <cell r="K1000">
            <v>0</v>
          </cell>
          <cell r="L1000">
            <v>0</v>
          </cell>
          <cell r="M1000">
            <v>0</v>
          </cell>
          <cell r="N1000">
            <v>0</v>
          </cell>
          <cell r="O1000">
            <v>0</v>
          </cell>
          <cell r="P1000">
            <v>0.75</v>
          </cell>
          <cell r="Q1000">
            <v>264.56</v>
          </cell>
          <cell r="R1000">
            <v>1</v>
          </cell>
        </row>
        <row r="1001">
          <cell r="A1001" t="str">
            <v>17.04.03.06</v>
          </cell>
          <cell r="B1001" t="str">
            <v xml:space="preserve">         Desencofrado en Losa Tapa</v>
          </cell>
          <cell r="C1001" t="str">
            <v>m2</v>
          </cell>
          <cell r="D1001">
            <v>4.62</v>
          </cell>
          <cell r="E1001">
            <v>4.5</v>
          </cell>
          <cell r="F1001">
            <v>20.79</v>
          </cell>
          <cell r="H1001">
            <v>0</v>
          </cell>
          <cell r="I1001">
            <v>0</v>
          </cell>
          <cell r="K1001">
            <v>0</v>
          </cell>
          <cell r="L1001">
            <v>0</v>
          </cell>
          <cell r="M1001">
            <v>0</v>
          </cell>
          <cell r="N1001">
            <v>0</v>
          </cell>
          <cell r="O1001">
            <v>0</v>
          </cell>
          <cell r="P1001">
            <v>4.62</v>
          </cell>
          <cell r="Q1001">
            <v>20.79</v>
          </cell>
          <cell r="R1001">
            <v>1</v>
          </cell>
        </row>
        <row r="1002">
          <cell r="A1002" t="str">
            <v>17.05</v>
          </cell>
          <cell r="B1002" t="str">
            <v xml:space="preserve">   REVOQUES ENLUCIDOS Y MOLDURAS</v>
          </cell>
          <cell r="F1002">
            <v>620.37</v>
          </cell>
          <cell r="H1002">
            <v>0</v>
          </cell>
          <cell r="I1002">
            <v>0</v>
          </cell>
          <cell r="K1002">
            <v>0</v>
          </cell>
          <cell r="L1002">
            <v>0</v>
          </cell>
          <cell r="M1002">
            <v>0</v>
          </cell>
          <cell r="N1002">
            <v>0</v>
          </cell>
          <cell r="O1002">
            <v>0</v>
          </cell>
          <cell r="P1002">
            <v>0</v>
          </cell>
          <cell r="Q1002">
            <v>620.37</v>
          </cell>
          <cell r="R1002">
            <v>1</v>
          </cell>
        </row>
        <row r="1003">
          <cell r="A1003" t="str">
            <v>17.05.01</v>
          </cell>
          <cell r="B1003" t="str">
            <v xml:space="preserve">      Puñeteo Previo en Interiores con Impermeabilizante Mezcla 1:1, e=1.5 cm.</v>
          </cell>
          <cell r="C1003" t="str">
            <v>m2</v>
          </cell>
          <cell r="D1003">
            <v>14.19</v>
          </cell>
          <cell r="E1003">
            <v>8.43</v>
          </cell>
          <cell r="F1003">
            <v>119.62</v>
          </cell>
          <cell r="H1003">
            <v>0</v>
          </cell>
          <cell r="I1003">
            <v>0</v>
          </cell>
          <cell r="K1003">
            <v>0</v>
          </cell>
          <cell r="L1003">
            <v>0</v>
          </cell>
          <cell r="M1003">
            <v>0</v>
          </cell>
          <cell r="N1003">
            <v>0</v>
          </cell>
          <cell r="O1003">
            <v>0</v>
          </cell>
          <cell r="P1003">
            <v>14.19</v>
          </cell>
          <cell r="Q1003">
            <v>119.62</v>
          </cell>
          <cell r="R1003">
            <v>1</v>
          </cell>
        </row>
        <row r="1004">
          <cell r="A1004" t="str">
            <v>17.05.02</v>
          </cell>
          <cell r="B1004" t="str">
            <v xml:space="preserve">      Tarraje con Impermeabilizante Mezcla 1:1, e=1.5 cm.</v>
          </cell>
          <cell r="C1004" t="str">
            <v>m2</v>
          </cell>
          <cell r="D1004">
            <v>14.19</v>
          </cell>
          <cell r="E1004">
            <v>28.8</v>
          </cell>
          <cell r="F1004">
            <v>408.67</v>
          </cell>
          <cell r="H1004">
            <v>0</v>
          </cell>
          <cell r="I1004">
            <v>0</v>
          </cell>
          <cell r="K1004">
            <v>0</v>
          </cell>
          <cell r="L1004">
            <v>0</v>
          </cell>
          <cell r="M1004">
            <v>0</v>
          </cell>
          <cell r="N1004">
            <v>0</v>
          </cell>
          <cell r="O1004">
            <v>0</v>
          </cell>
          <cell r="P1004">
            <v>14.19</v>
          </cell>
          <cell r="Q1004">
            <v>408.67</v>
          </cell>
          <cell r="R1004">
            <v>1</v>
          </cell>
        </row>
        <row r="1005">
          <cell r="A1005" t="str">
            <v>17.05.03</v>
          </cell>
          <cell r="B1005" t="str">
            <v xml:space="preserve">      Puñeteo Previo Fondo con Impermeabilizante Mezcla 1:1, e=1.5 cm.</v>
          </cell>
          <cell r="C1005" t="str">
            <v>m2</v>
          </cell>
          <cell r="D1005">
            <v>4.62</v>
          </cell>
          <cell r="E1005">
            <v>8.43</v>
          </cell>
          <cell r="F1005">
            <v>38.950000000000003</v>
          </cell>
          <cell r="H1005">
            <v>0</v>
          </cell>
          <cell r="I1005">
            <v>0</v>
          </cell>
          <cell r="K1005">
            <v>0</v>
          </cell>
          <cell r="L1005">
            <v>0</v>
          </cell>
          <cell r="M1005">
            <v>0</v>
          </cell>
          <cell r="N1005">
            <v>0</v>
          </cell>
          <cell r="O1005">
            <v>0</v>
          </cell>
          <cell r="P1005">
            <v>4.62</v>
          </cell>
          <cell r="Q1005">
            <v>38.950000000000003</v>
          </cell>
          <cell r="R1005">
            <v>1</v>
          </cell>
        </row>
        <row r="1006">
          <cell r="A1006" t="str">
            <v>17.05.04</v>
          </cell>
          <cell r="B1006" t="str">
            <v xml:space="preserve">      Tarrajeo en Fondp con Impermeabilizante Mezcla 1:1, e=1.5 cm.</v>
          </cell>
          <cell r="C1006" t="str">
            <v>m2</v>
          </cell>
          <cell r="D1006">
            <v>4.62</v>
          </cell>
          <cell r="E1006">
            <v>11.5</v>
          </cell>
          <cell r="F1006">
            <v>53.13</v>
          </cell>
          <cell r="H1006">
            <v>0</v>
          </cell>
          <cell r="I1006">
            <v>0</v>
          </cell>
          <cell r="K1006">
            <v>0</v>
          </cell>
          <cell r="L1006">
            <v>0</v>
          </cell>
          <cell r="M1006">
            <v>0</v>
          </cell>
          <cell r="N1006">
            <v>0</v>
          </cell>
          <cell r="O1006">
            <v>0</v>
          </cell>
          <cell r="P1006">
            <v>4.62</v>
          </cell>
          <cell r="Q1006">
            <v>53.13</v>
          </cell>
          <cell r="R1006">
            <v>1</v>
          </cell>
        </row>
        <row r="1007">
          <cell r="A1007" t="str">
            <v>17.06</v>
          </cell>
          <cell r="B1007" t="str">
            <v xml:space="preserve">   INSTALACIONES SANITARIAS</v>
          </cell>
          <cell r="F1007">
            <v>2315.98</v>
          </cell>
          <cell r="H1007">
            <v>0</v>
          </cell>
          <cell r="I1007">
            <v>0</v>
          </cell>
          <cell r="K1007">
            <v>0</v>
          </cell>
          <cell r="L1007">
            <v>0</v>
          </cell>
          <cell r="M1007">
            <v>0</v>
          </cell>
          <cell r="N1007">
            <v>0</v>
          </cell>
          <cell r="O1007">
            <v>0</v>
          </cell>
          <cell r="P1007">
            <v>0</v>
          </cell>
          <cell r="Q1007">
            <v>2315.98</v>
          </cell>
          <cell r="R1007">
            <v>1</v>
          </cell>
        </row>
        <row r="1008">
          <cell r="A1008" t="str">
            <v>17.06.01</v>
          </cell>
          <cell r="B1008" t="str">
            <v xml:space="preserve">      Tuberia PVC SAL D=4"</v>
          </cell>
          <cell r="C1008" t="str">
            <v>m</v>
          </cell>
          <cell r="D1008">
            <v>100</v>
          </cell>
          <cell r="E1008">
            <v>17.190000000000001</v>
          </cell>
          <cell r="F1008">
            <v>1719</v>
          </cell>
          <cell r="H1008">
            <v>0</v>
          </cell>
          <cell r="I1008">
            <v>0</v>
          </cell>
          <cell r="K1008">
            <v>0</v>
          </cell>
          <cell r="L1008">
            <v>0</v>
          </cell>
          <cell r="M1008">
            <v>0</v>
          </cell>
          <cell r="N1008">
            <v>0</v>
          </cell>
          <cell r="O1008">
            <v>0</v>
          </cell>
          <cell r="P1008">
            <v>100</v>
          </cell>
          <cell r="Q1008">
            <v>1719</v>
          </cell>
          <cell r="R1008">
            <v>1</v>
          </cell>
        </row>
        <row r="1009">
          <cell r="A1009" t="str">
            <v>17.06.02</v>
          </cell>
          <cell r="B1009" t="str">
            <v xml:space="preserve">      Codo PVC SAL 4"X90°</v>
          </cell>
          <cell r="C1009" t="str">
            <v>pza</v>
          </cell>
          <cell r="D1009">
            <v>2</v>
          </cell>
          <cell r="E1009">
            <v>16.190000000000001</v>
          </cell>
          <cell r="F1009">
            <v>32.380000000000003</v>
          </cell>
          <cell r="H1009">
            <v>0</v>
          </cell>
          <cell r="I1009">
            <v>0</v>
          </cell>
          <cell r="K1009">
            <v>0</v>
          </cell>
          <cell r="L1009">
            <v>0</v>
          </cell>
          <cell r="M1009">
            <v>0</v>
          </cell>
          <cell r="N1009">
            <v>0</v>
          </cell>
          <cell r="O1009">
            <v>0</v>
          </cell>
          <cell r="P1009">
            <v>2</v>
          </cell>
          <cell r="Q1009">
            <v>32.380000000000003</v>
          </cell>
          <cell r="R1009">
            <v>1</v>
          </cell>
        </row>
        <row r="1010">
          <cell r="A1010" t="str">
            <v>17.06.03</v>
          </cell>
          <cell r="B1010" t="str">
            <v xml:space="preserve">      Tuberia de Ventillacion Fierro Galvanizado de 3"</v>
          </cell>
          <cell r="C1010" t="str">
            <v>pza</v>
          </cell>
          <cell r="D1010">
            <v>2</v>
          </cell>
          <cell r="E1010">
            <v>282.3</v>
          </cell>
          <cell r="F1010">
            <v>564.6</v>
          </cell>
          <cell r="H1010">
            <v>0</v>
          </cell>
          <cell r="I1010">
            <v>0</v>
          </cell>
          <cell r="K1010">
            <v>0</v>
          </cell>
          <cell r="L1010">
            <v>0</v>
          </cell>
          <cell r="M1010">
            <v>0</v>
          </cell>
          <cell r="N1010">
            <v>0</v>
          </cell>
          <cell r="O1010">
            <v>0</v>
          </cell>
          <cell r="P1010">
            <v>2</v>
          </cell>
          <cell r="Q1010">
            <v>564.6</v>
          </cell>
          <cell r="R1010">
            <v>1</v>
          </cell>
        </row>
        <row r="1011">
          <cell r="A1011" t="str">
            <v>17.07</v>
          </cell>
          <cell r="B1011" t="str">
            <v xml:space="preserve">   VARIOS</v>
          </cell>
          <cell r="F1011">
            <v>178.22</v>
          </cell>
          <cell r="H1011">
            <v>0</v>
          </cell>
          <cell r="I1011">
            <v>0</v>
          </cell>
          <cell r="K1011">
            <v>0</v>
          </cell>
          <cell r="L1011">
            <v>0</v>
          </cell>
          <cell r="M1011">
            <v>0</v>
          </cell>
          <cell r="N1011">
            <v>0</v>
          </cell>
          <cell r="O1011">
            <v>0</v>
          </cell>
          <cell r="P1011">
            <v>0</v>
          </cell>
          <cell r="Q1011">
            <v>178.22</v>
          </cell>
          <cell r="R1011">
            <v>1</v>
          </cell>
        </row>
        <row r="1012">
          <cell r="A1012" t="str">
            <v>17.07.01</v>
          </cell>
          <cell r="B1012" t="str">
            <v xml:space="preserve">      Empedrado de Poza de Percolacion</v>
          </cell>
          <cell r="C1012" t="str">
            <v>m3</v>
          </cell>
          <cell r="D1012">
            <v>1.26</v>
          </cell>
          <cell r="E1012">
            <v>50.83</v>
          </cell>
          <cell r="F1012">
            <v>64.05</v>
          </cell>
          <cell r="H1012">
            <v>0</v>
          </cell>
          <cell r="I1012">
            <v>0</v>
          </cell>
          <cell r="K1012">
            <v>0</v>
          </cell>
          <cell r="L1012">
            <v>0</v>
          </cell>
          <cell r="M1012">
            <v>0</v>
          </cell>
          <cell r="N1012">
            <v>0</v>
          </cell>
          <cell r="O1012">
            <v>0</v>
          </cell>
          <cell r="P1012">
            <v>1.26</v>
          </cell>
          <cell r="Q1012">
            <v>64.05</v>
          </cell>
          <cell r="R1012">
            <v>1</v>
          </cell>
        </row>
        <row r="1013">
          <cell r="A1013" t="str">
            <v>17.07.02</v>
          </cell>
          <cell r="B1013" t="str">
            <v xml:space="preserve">      Relleno con Material de Prestamo</v>
          </cell>
          <cell r="C1013" t="str">
            <v>m3</v>
          </cell>
          <cell r="D1013">
            <v>4.0199999999999996</v>
          </cell>
          <cell r="E1013">
            <v>28.4</v>
          </cell>
          <cell r="F1013">
            <v>114.17</v>
          </cell>
          <cell r="H1013">
            <v>0</v>
          </cell>
          <cell r="I1013">
            <v>0</v>
          </cell>
          <cell r="K1013">
            <v>0</v>
          </cell>
          <cell r="L1013">
            <v>0</v>
          </cell>
          <cell r="M1013">
            <v>0</v>
          </cell>
          <cell r="N1013">
            <v>0</v>
          </cell>
          <cell r="O1013">
            <v>0</v>
          </cell>
          <cell r="P1013">
            <v>4.0199999999999996</v>
          </cell>
          <cell r="Q1013">
            <v>114.17</v>
          </cell>
          <cell r="R1013">
            <v>1</v>
          </cell>
        </row>
        <row r="1014">
          <cell r="A1014" t="str">
            <v>18</v>
          </cell>
          <cell r="B1014" t="str">
            <v>FLETES</v>
          </cell>
          <cell r="F1014">
            <v>77790.55</v>
          </cell>
          <cell r="H1014">
            <v>0</v>
          </cell>
          <cell r="I1014">
            <v>0</v>
          </cell>
          <cell r="K1014">
            <v>28542.82</v>
          </cell>
          <cell r="L1014">
            <v>0.36691886096704546</v>
          </cell>
          <cell r="M1014">
            <v>0</v>
          </cell>
          <cell r="N1014">
            <v>28542.82</v>
          </cell>
          <cell r="O1014">
            <v>0.36691886096704546</v>
          </cell>
          <cell r="P1014">
            <v>0</v>
          </cell>
          <cell r="Q1014">
            <v>49247.740000000005</v>
          </cell>
          <cell r="R1014">
            <v>0.63308126758327332</v>
          </cell>
        </row>
        <row r="1015">
          <cell r="A1015" t="str">
            <v>18.01</v>
          </cell>
          <cell r="B1015" t="str">
            <v xml:space="preserve">   FLETE TERRESTRE</v>
          </cell>
          <cell r="F1015">
            <v>50500</v>
          </cell>
          <cell r="H1015">
            <v>0</v>
          </cell>
          <cell r="I1015">
            <v>0</v>
          </cell>
          <cell r="K1015">
            <v>20200</v>
          </cell>
          <cell r="L1015">
            <v>0.4</v>
          </cell>
          <cell r="M1015">
            <v>0</v>
          </cell>
          <cell r="N1015">
            <v>20200</v>
          </cell>
          <cell r="O1015">
            <v>0.4</v>
          </cell>
          <cell r="P1015">
            <v>0</v>
          </cell>
          <cell r="Q1015">
            <v>30300</v>
          </cell>
          <cell r="R1015">
            <v>0.6</v>
          </cell>
        </row>
        <row r="1016">
          <cell r="A1016" t="str">
            <v>18.01.01</v>
          </cell>
          <cell r="B1016" t="str">
            <v xml:space="preserve">      Flete Terrestre Juliaca - Ollachea</v>
          </cell>
          <cell r="C1016" t="str">
            <v>glb</v>
          </cell>
          <cell r="D1016">
            <v>1</v>
          </cell>
          <cell r="E1016">
            <v>50500</v>
          </cell>
          <cell r="F1016">
            <v>50500</v>
          </cell>
          <cell r="H1016">
            <v>0</v>
          </cell>
          <cell r="I1016">
            <v>0</v>
          </cell>
          <cell r="J1016">
            <v>0.4</v>
          </cell>
          <cell r="K1016">
            <v>20200</v>
          </cell>
          <cell r="L1016">
            <v>0.4</v>
          </cell>
          <cell r="M1016">
            <v>0.4</v>
          </cell>
          <cell r="N1016">
            <v>20200</v>
          </cell>
          <cell r="O1016">
            <v>0.4</v>
          </cell>
          <cell r="P1016">
            <v>0.6</v>
          </cell>
          <cell r="Q1016">
            <v>30300</v>
          </cell>
          <cell r="R1016">
            <v>0.6</v>
          </cell>
        </row>
        <row r="1017">
          <cell r="A1017" t="str">
            <v>18.02</v>
          </cell>
          <cell r="B1017" t="str">
            <v xml:space="preserve">   FLETE RURAL</v>
          </cell>
          <cell r="F1017">
            <v>27290.550000000003</v>
          </cell>
          <cell r="H1017">
            <v>0</v>
          </cell>
          <cell r="I1017">
            <v>0</v>
          </cell>
          <cell r="K1017">
            <v>8342.82</v>
          </cell>
          <cell r="L1017">
            <v>0.30570362268257689</v>
          </cell>
          <cell r="M1017">
            <v>0</v>
          </cell>
          <cell r="N1017">
            <v>8342.82</v>
          </cell>
          <cell r="O1017">
            <v>0.30570362268257689</v>
          </cell>
          <cell r="P1017">
            <v>0</v>
          </cell>
          <cell r="Q1017">
            <v>18947.740000000002</v>
          </cell>
          <cell r="R1017">
            <v>0.69429674374462957</v>
          </cell>
        </row>
        <row r="1018">
          <cell r="A1018" t="str">
            <v>18.02.01</v>
          </cell>
          <cell r="B1018" t="str">
            <v xml:space="preserve">      Flete Rural por Transporte de Agregados</v>
          </cell>
          <cell r="C1018" t="str">
            <v>m3</v>
          </cell>
          <cell r="D1018">
            <v>526</v>
          </cell>
          <cell r="E1018">
            <v>43.13</v>
          </cell>
          <cell r="F1018">
            <v>22686.38</v>
          </cell>
          <cell r="H1018">
            <v>0</v>
          </cell>
          <cell r="I1018">
            <v>0</v>
          </cell>
          <cell r="J1018">
            <v>150</v>
          </cell>
          <cell r="K1018">
            <v>6469.5</v>
          </cell>
          <cell r="L1018">
            <v>0.28517110266159695</v>
          </cell>
          <cell r="M1018">
            <v>150</v>
          </cell>
          <cell r="N1018">
            <v>6469.5</v>
          </cell>
          <cell r="O1018">
            <v>0.28517110266159695</v>
          </cell>
          <cell r="P1018">
            <v>376</v>
          </cell>
          <cell r="Q1018">
            <v>16216.88</v>
          </cell>
          <cell r="R1018">
            <v>0.71482889733840294</v>
          </cell>
        </row>
        <row r="1019">
          <cell r="A1019" t="str">
            <v>18.02.02</v>
          </cell>
          <cell r="B1019" t="str">
            <v xml:space="preserve">      Flete Rural por Transporte de Cemento</v>
          </cell>
          <cell r="C1019" t="str">
            <v>bls</v>
          </cell>
          <cell r="D1019">
            <v>2346</v>
          </cell>
          <cell r="E1019">
            <v>1.02</v>
          </cell>
          <cell r="F1019">
            <v>2392.92</v>
          </cell>
          <cell r="H1019">
            <v>0</v>
          </cell>
          <cell r="I1019">
            <v>0</v>
          </cell>
          <cell r="J1019">
            <v>1000</v>
          </cell>
          <cell r="K1019">
            <v>1020</v>
          </cell>
          <cell r="L1019">
            <v>0.42625745950554134</v>
          </cell>
          <cell r="M1019">
            <v>1000</v>
          </cell>
          <cell r="N1019">
            <v>1020</v>
          </cell>
          <cell r="O1019">
            <v>0.42625745950554134</v>
          </cell>
          <cell r="P1019">
            <v>1346</v>
          </cell>
          <cell r="Q1019">
            <v>1372.92</v>
          </cell>
          <cell r="R1019">
            <v>0.57374254049445872</v>
          </cell>
        </row>
        <row r="1020">
          <cell r="A1020" t="str">
            <v>18.02.03</v>
          </cell>
          <cell r="B1020" t="str">
            <v xml:space="preserve">      Flete Rural por Transporte de Ladrillo</v>
          </cell>
          <cell r="C1020" t="str">
            <v>u</v>
          </cell>
          <cell r="D1020">
            <v>12390</v>
          </cell>
          <cell r="E1020">
            <v>7.0000000000000007E-2</v>
          </cell>
          <cell r="F1020">
            <v>867.3</v>
          </cell>
          <cell r="H1020">
            <v>0</v>
          </cell>
          <cell r="I1020">
            <v>0</v>
          </cell>
          <cell r="J1020">
            <v>6195</v>
          </cell>
          <cell r="K1020">
            <v>433.65</v>
          </cell>
          <cell r="L1020">
            <v>0.5</v>
          </cell>
          <cell r="M1020">
            <v>6195</v>
          </cell>
          <cell r="N1020">
            <v>433.65</v>
          </cell>
          <cell r="O1020">
            <v>0.5</v>
          </cell>
          <cell r="P1020">
            <v>6195</v>
          </cell>
          <cell r="Q1020">
            <v>433.65</v>
          </cell>
          <cell r="R1020">
            <v>0.5</v>
          </cell>
        </row>
        <row r="1021">
          <cell r="A1021" t="str">
            <v>18.02.04</v>
          </cell>
          <cell r="B1021" t="str">
            <v xml:space="preserve">      Flete Rural por Transporte de Acero</v>
          </cell>
          <cell r="C1021" t="str">
            <v>kg</v>
          </cell>
          <cell r="D1021">
            <v>5711</v>
          </cell>
          <cell r="E1021">
            <v>7.0000000000000007E-2</v>
          </cell>
          <cell r="F1021">
            <v>399.77</v>
          </cell>
          <cell r="H1021">
            <v>0</v>
          </cell>
          <cell r="I1021">
            <v>0</v>
          </cell>
          <cell r="J1021">
            <v>2855.5</v>
          </cell>
          <cell r="K1021">
            <v>199.89</v>
          </cell>
          <cell r="L1021">
            <v>0.50001250719163515</v>
          </cell>
          <cell r="M1021">
            <v>2855.5</v>
          </cell>
          <cell r="N1021">
            <v>199.89</v>
          </cell>
          <cell r="O1021">
            <v>0.50001250719163515</v>
          </cell>
          <cell r="P1021">
            <v>2855.5</v>
          </cell>
          <cell r="Q1021">
            <v>199.89</v>
          </cell>
          <cell r="R1021">
            <v>0.50001250719163515</v>
          </cell>
        </row>
        <row r="1022">
          <cell r="A1022" t="str">
            <v>18.02.05</v>
          </cell>
          <cell r="B1022" t="str">
            <v xml:space="preserve">      Flete Rural Transporte de Piedra Laja</v>
          </cell>
          <cell r="C1022" t="str">
            <v>m2</v>
          </cell>
          <cell r="D1022">
            <v>260</v>
          </cell>
          <cell r="E1022">
            <v>1.72</v>
          </cell>
          <cell r="F1022">
            <v>447.2</v>
          </cell>
          <cell r="H1022">
            <v>0</v>
          </cell>
          <cell r="I1022">
            <v>0</v>
          </cell>
          <cell r="K1022">
            <v>0</v>
          </cell>
          <cell r="L1022">
            <v>0</v>
          </cell>
          <cell r="M1022">
            <v>0</v>
          </cell>
          <cell r="N1022">
            <v>0</v>
          </cell>
          <cell r="O1022">
            <v>0</v>
          </cell>
          <cell r="P1022">
            <v>260</v>
          </cell>
          <cell r="Q1022">
            <v>447.2</v>
          </cell>
          <cell r="R1022">
            <v>1</v>
          </cell>
        </row>
        <row r="1023">
          <cell r="A1023" t="str">
            <v>18.02.06</v>
          </cell>
          <cell r="B1023" t="str">
            <v xml:space="preserve">      Flete Rural por Transporte de Ceramico</v>
          </cell>
          <cell r="C1023" t="str">
            <v>m2</v>
          </cell>
          <cell r="D1023">
            <v>693</v>
          </cell>
          <cell r="E1023">
            <v>0.4</v>
          </cell>
          <cell r="F1023">
            <v>277.2</v>
          </cell>
          <cell r="H1023">
            <v>0</v>
          </cell>
          <cell r="I1023">
            <v>0</v>
          </cell>
          <cell r="K1023">
            <v>0</v>
          </cell>
          <cell r="L1023">
            <v>0</v>
          </cell>
          <cell r="M1023">
            <v>0</v>
          </cell>
          <cell r="N1023">
            <v>0</v>
          </cell>
          <cell r="O1023">
            <v>0</v>
          </cell>
          <cell r="P1023">
            <v>693</v>
          </cell>
          <cell r="Q1023">
            <v>277.2</v>
          </cell>
          <cell r="R1023">
            <v>1</v>
          </cell>
        </row>
        <row r="1024">
          <cell r="A1024" t="str">
            <v>18.02.07</v>
          </cell>
          <cell r="B1024" t="str">
            <v xml:space="preserve">      Flete Rural por Transporte de Madera</v>
          </cell>
          <cell r="C1024" t="str">
            <v>p2</v>
          </cell>
          <cell r="D1024">
            <v>7326</v>
          </cell>
          <cell r="E1024">
            <v>0.03</v>
          </cell>
          <cell r="F1024">
            <v>219.78</v>
          </cell>
          <cell r="H1024">
            <v>0</v>
          </cell>
          <cell r="I1024">
            <v>0</v>
          </cell>
          <cell r="J1024">
            <v>7326</v>
          </cell>
          <cell r="K1024">
            <v>219.78</v>
          </cell>
          <cell r="L1024">
            <v>1</v>
          </cell>
          <cell r="M1024">
            <v>7326</v>
          </cell>
          <cell r="N1024">
            <v>219.78</v>
          </cell>
          <cell r="O1024">
            <v>1</v>
          </cell>
          <cell r="P1024">
            <v>0</v>
          </cell>
          <cell r="Q1024">
            <v>0</v>
          </cell>
          <cell r="R1024">
            <v>0</v>
          </cell>
        </row>
        <row r="1025">
          <cell r="A1025" t="str">
            <v>19</v>
          </cell>
          <cell r="B1025" t="str">
            <v>OTROS</v>
          </cell>
          <cell r="F1025">
            <v>4235</v>
          </cell>
          <cell r="H1025">
            <v>0</v>
          </cell>
          <cell r="I1025">
            <v>0</v>
          </cell>
          <cell r="K1025">
            <v>2035</v>
          </cell>
          <cell r="L1025">
            <v>0.48051948051948051</v>
          </cell>
          <cell r="M1025">
            <v>0</v>
          </cell>
          <cell r="N1025">
            <v>2035</v>
          </cell>
          <cell r="O1025">
            <v>0.48051948051948051</v>
          </cell>
          <cell r="P1025">
            <v>0</v>
          </cell>
          <cell r="Q1025">
            <v>2200</v>
          </cell>
          <cell r="R1025">
            <v>0.51948051948051943</v>
          </cell>
        </row>
        <row r="1026">
          <cell r="A1026" t="str">
            <v>19.01</v>
          </cell>
          <cell r="B1026" t="str">
            <v xml:space="preserve">   ENSAYOS EN LABORATORIO</v>
          </cell>
          <cell r="F1026">
            <v>600</v>
          </cell>
          <cell r="H1026">
            <v>0</v>
          </cell>
          <cell r="I1026">
            <v>0</v>
          </cell>
          <cell r="K1026">
            <v>0</v>
          </cell>
          <cell r="L1026">
            <v>0</v>
          </cell>
          <cell r="M1026">
            <v>0</v>
          </cell>
          <cell r="N1026">
            <v>0</v>
          </cell>
          <cell r="O1026">
            <v>0</v>
          </cell>
          <cell r="P1026">
            <v>0</v>
          </cell>
          <cell r="Q1026">
            <v>600</v>
          </cell>
          <cell r="R1026">
            <v>1</v>
          </cell>
        </row>
        <row r="1027">
          <cell r="A1027" t="str">
            <v>19.01.01</v>
          </cell>
          <cell r="B1027" t="str">
            <v xml:space="preserve">      Ensayo a la Compresion de Testigos de Concreto</v>
          </cell>
          <cell r="C1027" t="str">
            <v>u</v>
          </cell>
          <cell r="D1027">
            <v>1</v>
          </cell>
          <cell r="E1027">
            <v>600</v>
          </cell>
          <cell r="F1027">
            <v>600</v>
          </cell>
          <cell r="H1027">
            <v>0</v>
          </cell>
          <cell r="I1027">
            <v>0</v>
          </cell>
          <cell r="K1027">
            <v>0</v>
          </cell>
          <cell r="L1027">
            <v>0</v>
          </cell>
          <cell r="M1027">
            <v>0</v>
          </cell>
          <cell r="N1027">
            <v>0</v>
          </cell>
          <cell r="O1027">
            <v>0</v>
          </cell>
          <cell r="P1027">
            <v>1</v>
          </cell>
          <cell r="Q1027">
            <v>600</v>
          </cell>
          <cell r="R1027">
            <v>1</v>
          </cell>
        </row>
        <row r="1028">
          <cell r="A1028" t="str">
            <v>19.02</v>
          </cell>
          <cell r="B1028" t="str">
            <v xml:space="preserve">   ELEMENTOS DE LIMPIEZA</v>
          </cell>
          <cell r="F1028">
            <v>1000</v>
          </cell>
          <cell r="H1028">
            <v>0</v>
          </cell>
          <cell r="I1028">
            <v>0</v>
          </cell>
          <cell r="K1028">
            <v>1000</v>
          </cell>
          <cell r="L1028">
            <v>1</v>
          </cell>
          <cell r="M1028">
            <v>0</v>
          </cell>
          <cell r="N1028">
            <v>1000</v>
          </cell>
          <cell r="O1028">
            <v>1</v>
          </cell>
          <cell r="P1028">
            <v>0</v>
          </cell>
          <cell r="Q1028">
            <v>0</v>
          </cell>
          <cell r="R1028">
            <v>0</v>
          </cell>
        </row>
        <row r="1029">
          <cell r="A1029" t="str">
            <v>19.02.01</v>
          </cell>
          <cell r="B1029" t="str">
            <v xml:space="preserve">      Elementos de Limpieza</v>
          </cell>
          <cell r="C1029" t="str">
            <v>glb</v>
          </cell>
          <cell r="D1029">
            <v>1</v>
          </cell>
          <cell r="E1029">
            <v>1000</v>
          </cell>
          <cell r="F1029">
            <v>1000</v>
          </cell>
          <cell r="H1029">
            <v>0</v>
          </cell>
          <cell r="I1029">
            <v>0</v>
          </cell>
          <cell r="J1029">
            <v>1</v>
          </cell>
          <cell r="K1029">
            <v>1000</v>
          </cell>
          <cell r="L1029">
            <v>1</v>
          </cell>
          <cell r="M1029">
            <v>1</v>
          </cell>
          <cell r="N1029">
            <v>1000</v>
          </cell>
          <cell r="O1029">
            <v>1</v>
          </cell>
          <cell r="P1029">
            <v>0</v>
          </cell>
          <cell r="Q1029">
            <v>0</v>
          </cell>
          <cell r="R1029">
            <v>0</v>
          </cell>
        </row>
        <row r="1030">
          <cell r="A1030" t="str">
            <v>19.03</v>
          </cell>
          <cell r="B1030" t="str">
            <v xml:space="preserve">   VARIOS Y LIMPIEZA</v>
          </cell>
          <cell r="F1030">
            <v>2335</v>
          </cell>
          <cell r="H1030">
            <v>0</v>
          </cell>
          <cell r="I1030">
            <v>0</v>
          </cell>
          <cell r="K1030">
            <v>1035</v>
          </cell>
          <cell r="L1030">
            <v>0.44325481798715205</v>
          </cell>
          <cell r="M1030">
            <v>0</v>
          </cell>
          <cell r="N1030">
            <v>1035</v>
          </cell>
          <cell r="O1030">
            <v>0.44325481798715205</v>
          </cell>
          <cell r="P1030">
            <v>0</v>
          </cell>
          <cell r="Q1030">
            <v>1300</v>
          </cell>
          <cell r="R1030">
            <v>0.55674518201284795</v>
          </cell>
        </row>
        <row r="1031">
          <cell r="A1031" t="str">
            <v>19.03.01</v>
          </cell>
          <cell r="B1031" t="str">
            <v xml:space="preserve">      Limpieza Durante la Ejecucion de la obra</v>
          </cell>
          <cell r="C1031" t="str">
            <v>m2</v>
          </cell>
          <cell r="D1031">
            <v>500</v>
          </cell>
          <cell r="E1031">
            <v>3.45</v>
          </cell>
          <cell r="F1031">
            <v>1725</v>
          </cell>
          <cell r="H1031">
            <v>0</v>
          </cell>
          <cell r="I1031">
            <v>0</v>
          </cell>
          <cell r="J1031">
            <v>300</v>
          </cell>
          <cell r="K1031">
            <v>1035</v>
          </cell>
          <cell r="L1031">
            <v>0.6</v>
          </cell>
          <cell r="M1031">
            <v>300</v>
          </cell>
          <cell r="N1031">
            <v>1035</v>
          </cell>
          <cell r="O1031">
            <v>0.6</v>
          </cell>
          <cell r="P1031">
            <v>200</v>
          </cell>
          <cell r="Q1031">
            <v>690</v>
          </cell>
          <cell r="R1031">
            <v>0.4</v>
          </cell>
        </row>
        <row r="1032">
          <cell r="A1032" t="str">
            <v>19.03.02</v>
          </cell>
          <cell r="B1032" t="str">
            <v xml:space="preserve">      Limpieza Final de obra</v>
          </cell>
          <cell r="C1032" t="str">
            <v>m2</v>
          </cell>
          <cell r="D1032">
            <v>500</v>
          </cell>
          <cell r="E1032">
            <v>1.22</v>
          </cell>
          <cell r="F1032">
            <v>610</v>
          </cell>
          <cell r="H1032">
            <v>0</v>
          </cell>
          <cell r="I1032">
            <v>0</v>
          </cell>
          <cell r="K1032">
            <v>0</v>
          </cell>
          <cell r="L1032">
            <v>0</v>
          </cell>
          <cell r="M1032">
            <v>0</v>
          </cell>
          <cell r="N1032">
            <v>0</v>
          </cell>
          <cell r="O1032">
            <v>0</v>
          </cell>
          <cell r="P1032">
            <v>500</v>
          </cell>
          <cell r="Q1032">
            <v>610</v>
          </cell>
          <cell r="R1032">
            <v>1</v>
          </cell>
        </row>
        <row r="1033">
          <cell r="A1033" t="str">
            <v>19.04</v>
          </cell>
          <cell r="B1033" t="str">
            <v xml:space="preserve">   PLACA RECORDATORIA</v>
          </cell>
          <cell r="F1033">
            <v>300</v>
          </cell>
          <cell r="H1033">
            <v>0</v>
          </cell>
          <cell r="K1033">
            <v>0</v>
          </cell>
          <cell r="M1033">
            <v>0</v>
          </cell>
          <cell r="N1033">
            <v>0</v>
          </cell>
          <cell r="P1033">
            <v>0</v>
          </cell>
          <cell r="Q1033">
            <v>300</v>
          </cell>
        </row>
        <row r="1034">
          <cell r="A1034" t="str">
            <v>19.04.01</v>
          </cell>
          <cell r="B1034" t="str">
            <v xml:space="preserve">      Placa Recordatoria</v>
          </cell>
          <cell r="C1034" t="str">
            <v>u</v>
          </cell>
          <cell r="D1034">
            <v>1</v>
          </cell>
          <cell r="E1034">
            <v>300</v>
          </cell>
          <cell r="F1034">
            <v>300</v>
          </cell>
          <cell r="H1034">
            <v>0</v>
          </cell>
          <cell r="I1034">
            <v>0</v>
          </cell>
          <cell r="K1034">
            <v>0</v>
          </cell>
          <cell r="L1034">
            <v>0</v>
          </cell>
          <cell r="M1034">
            <v>0</v>
          </cell>
          <cell r="N1034">
            <v>0</v>
          </cell>
          <cell r="O1034">
            <v>0</v>
          </cell>
          <cell r="P1034">
            <v>1</v>
          </cell>
          <cell r="Q1034">
            <v>300</v>
          </cell>
          <cell r="R1034">
            <v>1</v>
          </cell>
        </row>
        <row r="1035">
          <cell r="B1035" t="str">
            <v>COSTO DIRECTO (S/.)</v>
          </cell>
          <cell r="F1035">
            <v>692600.13000000024</v>
          </cell>
          <cell r="H1035">
            <v>39976.570000000007</v>
          </cell>
          <cell r="I1035">
            <v>5.7719553128007632E-2</v>
          </cell>
          <cell r="K1035">
            <v>96879.950000000012</v>
          </cell>
          <cell r="N1035">
            <v>136856.53000000003</v>
          </cell>
          <cell r="Q1035">
            <v>555743.56000000006</v>
          </cell>
        </row>
        <row r="1036">
          <cell r="B1036" t="str">
            <v>COSTO DIRECTO ACUMULADO  (S/.)</v>
          </cell>
          <cell r="D1036">
            <v>692600.13000000024</v>
          </cell>
          <cell r="H1036">
            <v>39976.570000000007</v>
          </cell>
          <cell r="K1036">
            <v>96879.950000000012</v>
          </cell>
          <cell r="N1036">
            <v>136856.53000000003</v>
          </cell>
          <cell r="Q1036">
            <v>555743.56000000006</v>
          </cell>
        </row>
        <row r="1037">
          <cell r="B1037" t="str">
            <v>AVANCE ACUMULADO (%)</v>
          </cell>
          <cell r="H1037">
            <v>5.7719553128007632E-2</v>
          </cell>
          <cell r="K1037">
            <v>0.13987861942792298</v>
          </cell>
          <cell r="N1037">
            <v>0.19759818699427617</v>
          </cell>
          <cell r="Q1037">
            <v>0.80240175525234148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eo Abril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Gen"/>
      <sheetName val="Ficha de Obra"/>
      <sheetName val="VALORIZACION"/>
      <sheetName val="VEREDAS"/>
      <sheetName val="CUNETAS"/>
      <sheetName val="A. VERDES"/>
      <sheetName val="SEÑALIZ. VIAL"/>
      <sheetName val="K-PREL"/>
      <sheetName val="K-ESTR"/>
      <sheetName val="K-ARQU"/>
      <sheetName val="Actualizado"/>
      <sheetName val="RES VAL1"/>
      <sheetName val="R"/>
      <sheetName val="val RES R"/>
      <sheetName val="Cal Reaj"/>
      <sheetName val="CURVA ESE"/>
      <sheetName val="RES VAL"/>
      <sheetName val="RES VALOR pagadas"/>
      <sheetName val="RES VALOR pagadas (2)"/>
      <sheetName val="ORDEN DE PAGO"/>
      <sheetName val="CURVA DE AVANCE "/>
      <sheetName val="CAOVal Real"/>
      <sheetName val="CAOV Contrat"/>
      <sheetName val="IU"/>
      <sheetName val="ADQ. INSUMOS (2)"/>
      <sheetName val="Hoja1"/>
    </sheetNames>
    <sheetDataSet>
      <sheetData sheetId="0">
        <row r="13">
          <cell r="E13" t="str">
            <v>CP. CASPA</v>
          </cell>
        </row>
        <row r="15">
          <cell r="E15" t="str">
            <v>CHUCUITO</v>
          </cell>
        </row>
        <row r="19">
          <cell r="E19">
            <v>0</v>
          </cell>
        </row>
        <row r="21">
          <cell r="E21" t="str">
            <v>SUMA ALZADA</v>
          </cell>
        </row>
        <row r="24">
          <cell r="E24">
            <v>0</v>
          </cell>
        </row>
        <row r="29">
          <cell r="E29">
            <v>1</v>
          </cell>
        </row>
        <row r="34">
          <cell r="E34">
            <v>42328</v>
          </cell>
        </row>
        <row r="51">
          <cell r="E51">
            <v>1000000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0">
          <cell r="G20">
            <v>0</v>
          </cell>
        </row>
      </sheetData>
      <sheetData sheetId="12"/>
      <sheetData sheetId="13"/>
      <sheetData sheetId="14"/>
      <sheetData sheetId="15"/>
      <sheetData sheetId="16"/>
      <sheetData sheetId="17">
        <row r="28">
          <cell r="B28" t="str">
            <v>SUB TOTAL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DV1"/>
      <sheetName val="CVO"/>
      <sheetName val="partidas"/>
      <sheetName val="CMO JUL"/>
      <sheetName val="CMO Aº JUL"/>
      <sheetName val="CCVO"/>
      <sheetName val="RVO"/>
      <sheetName val="C&quot;S&quot;AO"/>
      <sheetName val="CRMO"/>
      <sheetName val="Aliv"/>
      <sheetName val="As Aliv"/>
      <sheetName val="PONTON"/>
      <sheetName val="ACERO PONTON"/>
      <sheetName val="ADIC PN"/>
      <sheetName val="DEDUC PNE"/>
      <sheetName val="ADIC MM"/>
      <sheetName val="MAQ mens (3)"/>
      <sheetName val="MAQ ACU"/>
      <sheetName val="PLANILLA CD"/>
      <sheetName val="PLANILLA GG"/>
      <sheetName val="MAQ mens (2)"/>
      <sheetName val="MAQ ACU (2)"/>
      <sheetName val="BARRAS"/>
      <sheetName val="CRONO"/>
      <sheetName val="A.P.U."/>
    </sheetNames>
    <sheetDataSet>
      <sheetData sheetId="0"/>
      <sheetData sheetId="1">
        <row r="12">
          <cell r="A12" t="str">
            <v>01</v>
          </cell>
          <cell r="B12" t="str">
            <v>DEMOLICIONES Y RELLENO</v>
          </cell>
          <cell r="F12">
            <v>8795.5799999999981</v>
          </cell>
          <cell r="H12">
            <v>5560.57</v>
          </cell>
          <cell r="I12">
            <v>0.63220049161055902</v>
          </cell>
          <cell r="K12">
            <v>1592.06</v>
          </cell>
          <cell r="L12">
            <v>0.18100682388199532</v>
          </cell>
          <cell r="M12">
            <v>0</v>
          </cell>
          <cell r="N12">
            <v>7152.63</v>
          </cell>
          <cell r="O12">
            <v>0.81320731549255443</v>
          </cell>
          <cell r="P12">
            <v>0</v>
          </cell>
          <cell r="Q12">
            <v>1642.9499999999998</v>
          </cell>
          <cell r="R12">
            <v>0.18679268450744579</v>
          </cell>
        </row>
        <row r="13">
          <cell r="A13" t="str">
            <v>01.01</v>
          </cell>
          <cell r="B13" t="str">
            <v xml:space="preserve">   OBRAS PRELIMINARES</v>
          </cell>
          <cell r="F13">
            <v>3202.93</v>
          </cell>
          <cell r="G13">
            <v>0</v>
          </cell>
          <cell r="H13">
            <v>3202.93</v>
          </cell>
          <cell r="I13">
            <v>1</v>
          </cell>
          <cell r="K13">
            <v>0</v>
          </cell>
          <cell r="L13">
            <v>0</v>
          </cell>
          <cell r="M13">
            <v>0</v>
          </cell>
          <cell r="N13">
            <v>3202.93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</row>
        <row r="14">
          <cell r="A14" t="str">
            <v>01.01.01</v>
          </cell>
          <cell r="B14" t="str">
            <v xml:space="preserve">      Limpieza de terreno manual</v>
          </cell>
          <cell r="C14" t="str">
            <v>m2</v>
          </cell>
          <cell r="D14">
            <v>663.28</v>
          </cell>
          <cell r="E14">
            <v>1.82</v>
          </cell>
          <cell r="F14">
            <v>1207.17</v>
          </cell>
          <cell r="G14">
            <v>663.28</v>
          </cell>
          <cell r="H14">
            <v>1207.17</v>
          </cell>
          <cell r="I14">
            <v>1</v>
          </cell>
          <cell r="K14">
            <v>0</v>
          </cell>
          <cell r="L14">
            <v>0</v>
          </cell>
          <cell r="M14">
            <v>663.28</v>
          </cell>
          <cell r="N14">
            <v>1207.17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</row>
        <row r="15">
          <cell r="A15" t="str">
            <v>01.01.02</v>
          </cell>
          <cell r="B15" t="str">
            <v xml:space="preserve">      Cerco de Proteccion Provisional de Politileno</v>
          </cell>
          <cell r="C15" t="str">
            <v>glb</v>
          </cell>
          <cell r="D15">
            <v>1</v>
          </cell>
          <cell r="E15">
            <v>922.28</v>
          </cell>
          <cell r="F15">
            <v>922.28</v>
          </cell>
          <cell r="G15">
            <v>1</v>
          </cell>
          <cell r="H15">
            <v>922.28</v>
          </cell>
          <cell r="I15">
            <v>1</v>
          </cell>
          <cell r="K15">
            <v>0</v>
          </cell>
          <cell r="L15">
            <v>0</v>
          </cell>
          <cell r="M15">
            <v>1</v>
          </cell>
          <cell r="N15">
            <v>922.28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</row>
        <row r="16">
          <cell r="A16" t="str">
            <v>01.01.03</v>
          </cell>
          <cell r="B16" t="str">
            <v xml:space="preserve">      Cartel de obra 3.60 x 2.40 m</v>
          </cell>
          <cell r="C16" t="str">
            <v>u</v>
          </cell>
          <cell r="D16">
            <v>1</v>
          </cell>
          <cell r="E16">
            <v>1073.48</v>
          </cell>
          <cell r="F16">
            <v>1073.48</v>
          </cell>
          <cell r="G16">
            <v>1</v>
          </cell>
          <cell r="H16">
            <v>1073.48</v>
          </cell>
          <cell r="I16">
            <v>1</v>
          </cell>
          <cell r="K16">
            <v>0</v>
          </cell>
          <cell r="L16">
            <v>0</v>
          </cell>
          <cell r="M16">
            <v>1</v>
          </cell>
          <cell r="N16">
            <v>1073.48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</row>
        <row r="17">
          <cell r="A17" t="str">
            <v>01.02</v>
          </cell>
          <cell r="B17" t="str">
            <v xml:space="preserve">   DEMOLICIONES</v>
          </cell>
          <cell r="F17">
            <v>3789.04</v>
          </cell>
          <cell r="G17">
            <v>0</v>
          </cell>
          <cell r="H17">
            <v>668.56999999999994</v>
          </cell>
          <cell r="I17">
            <v>0.17644838798218015</v>
          </cell>
          <cell r="K17">
            <v>1477.52</v>
          </cell>
          <cell r="L17">
            <v>0.38994573823448686</v>
          </cell>
          <cell r="M17">
            <v>0</v>
          </cell>
          <cell r="N17">
            <v>2146.09</v>
          </cell>
          <cell r="O17">
            <v>0.56639412621666707</v>
          </cell>
          <cell r="P17">
            <v>0</v>
          </cell>
          <cell r="Q17">
            <v>1642.9499999999998</v>
          </cell>
          <cell r="R17">
            <v>0.43360587378333293</v>
          </cell>
        </row>
        <row r="18">
          <cell r="A18" t="str">
            <v>01.02.01</v>
          </cell>
          <cell r="B18" t="str">
            <v xml:space="preserve">      DEMOLICION DE ESTRUCTURAS DE CONCRETO</v>
          </cell>
          <cell r="F18">
            <v>279.56</v>
          </cell>
          <cell r="G18">
            <v>0</v>
          </cell>
          <cell r="H18">
            <v>87.64</v>
          </cell>
          <cell r="I18">
            <v>0.31349263127772214</v>
          </cell>
          <cell r="K18">
            <v>191.92000000000002</v>
          </cell>
          <cell r="L18">
            <v>0.68650736872227791</v>
          </cell>
          <cell r="M18">
            <v>0</v>
          </cell>
          <cell r="N18">
            <v>279.56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</row>
        <row r="19">
          <cell r="A19" t="str">
            <v>01.02.01.01</v>
          </cell>
          <cell r="B19" t="str">
            <v xml:space="preserve">         Demolicion Manual de Cimientos</v>
          </cell>
          <cell r="C19" t="str">
            <v>m3</v>
          </cell>
          <cell r="D19">
            <v>4.62</v>
          </cell>
          <cell r="E19">
            <v>26.38</v>
          </cell>
          <cell r="F19">
            <v>121.88</v>
          </cell>
          <cell r="G19">
            <v>0</v>
          </cell>
          <cell r="H19">
            <v>0</v>
          </cell>
          <cell r="I19">
            <v>0</v>
          </cell>
          <cell r="J19">
            <v>4.62</v>
          </cell>
          <cell r="K19">
            <v>121.88</v>
          </cell>
          <cell r="L19">
            <v>1</v>
          </cell>
          <cell r="M19">
            <v>4.62</v>
          </cell>
          <cell r="N19">
            <v>121.88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</row>
        <row r="20">
          <cell r="A20" t="str">
            <v>01.02.01.02</v>
          </cell>
          <cell r="B20" t="str">
            <v xml:space="preserve">         Demolicion de Concreto Simple Nanual</v>
          </cell>
          <cell r="C20" t="str">
            <v>m3</v>
          </cell>
          <cell r="D20">
            <v>2.36</v>
          </cell>
          <cell r="E20">
            <v>17.59</v>
          </cell>
          <cell r="F20">
            <v>41.51</v>
          </cell>
          <cell r="G20">
            <v>2.36</v>
          </cell>
          <cell r="H20">
            <v>41.51</v>
          </cell>
          <cell r="I20">
            <v>1</v>
          </cell>
          <cell r="K20">
            <v>0</v>
          </cell>
          <cell r="L20">
            <v>0</v>
          </cell>
          <cell r="M20">
            <v>2.36</v>
          </cell>
          <cell r="N20">
            <v>41.51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</row>
        <row r="21">
          <cell r="A21" t="str">
            <v>01.02.01.03</v>
          </cell>
          <cell r="B21" t="str">
            <v xml:space="preserve">         Demolicion Manual de Columnas</v>
          </cell>
          <cell r="C21" t="str">
            <v>m3</v>
          </cell>
          <cell r="D21">
            <v>0.55000000000000004</v>
          </cell>
          <cell r="E21">
            <v>127.34</v>
          </cell>
          <cell r="F21">
            <v>70.040000000000006</v>
          </cell>
          <cell r="G21">
            <v>0</v>
          </cell>
          <cell r="H21">
            <v>0</v>
          </cell>
          <cell r="I21">
            <v>0</v>
          </cell>
          <cell r="J21">
            <v>0.55000000000000004</v>
          </cell>
          <cell r="K21">
            <v>70.040000000000006</v>
          </cell>
          <cell r="L21">
            <v>1</v>
          </cell>
          <cell r="M21">
            <v>0.55000000000000004</v>
          </cell>
          <cell r="N21">
            <v>70.040000000000006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</row>
        <row r="22">
          <cell r="A22" t="str">
            <v>01.02.01.04</v>
          </cell>
          <cell r="B22" t="str">
            <v xml:space="preserve">         Demolicion de Escaleras</v>
          </cell>
          <cell r="C22" t="str">
            <v>m3</v>
          </cell>
          <cell r="D22">
            <v>0.39</v>
          </cell>
          <cell r="E22">
            <v>118.27</v>
          </cell>
          <cell r="F22">
            <v>46.13</v>
          </cell>
          <cell r="G22">
            <v>0.39</v>
          </cell>
          <cell r="H22">
            <v>46.13</v>
          </cell>
          <cell r="I22">
            <v>1</v>
          </cell>
          <cell r="K22">
            <v>0</v>
          </cell>
          <cell r="L22">
            <v>0</v>
          </cell>
          <cell r="M22">
            <v>0.39</v>
          </cell>
          <cell r="N22">
            <v>46.13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</row>
        <row r="23">
          <cell r="A23" t="str">
            <v>01.02.02</v>
          </cell>
          <cell r="B23" t="str">
            <v xml:space="preserve">      DEMOLICIONES DE ALBAÑILERIA</v>
          </cell>
          <cell r="F23">
            <v>837.43</v>
          </cell>
          <cell r="G23">
            <v>0</v>
          </cell>
          <cell r="H23">
            <v>0</v>
          </cell>
          <cell r="I23">
            <v>0</v>
          </cell>
          <cell r="K23">
            <v>837.43</v>
          </cell>
          <cell r="L23">
            <v>1</v>
          </cell>
          <cell r="M23">
            <v>0</v>
          </cell>
          <cell r="N23">
            <v>837.43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</row>
        <row r="24">
          <cell r="A24" t="str">
            <v>01.02.02.01</v>
          </cell>
          <cell r="B24" t="str">
            <v xml:space="preserve">         Demolicion Manual de Muros de Bloqueta Concreto-Soga </v>
          </cell>
          <cell r="C24" t="str">
            <v>m2</v>
          </cell>
          <cell r="D24">
            <v>63.49</v>
          </cell>
          <cell r="E24">
            <v>13.19</v>
          </cell>
          <cell r="F24">
            <v>837.43</v>
          </cell>
          <cell r="G24">
            <v>0</v>
          </cell>
          <cell r="H24">
            <v>0</v>
          </cell>
          <cell r="I24">
            <v>0</v>
          </cell>
          <cell r="J24">
            <v>63.49</v>
          </cell>
          <cell r="K24">
            <v>837.43</v>
          </cell>
          <cell r="L24">
            <v>1</v>
          </cell>
          <cell r="M24">
            <v>63.49</v>
          </cell>
          <cell r="N24">
            <v>837.43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</row>
        <row r="25">
          <cell r="A25" t="str">
            <v>01.02.03</v>
          </cell>
          <cell r="B25" t="str">
            <v xml:space="preserve">      DEMOLICIONES DE PISO</v>
          </cell>
          <cell r="F25">
            <v>952.66</v>
          </cell>
          <cell r="G25">
            <v>0</v>
          </cell>
          <cell r="H25">
            <v>580.92999999999995</v>
          </cell>
          <cell r="I25">
            <v>0.60979782923603376</v>
          </cell>
          <cell r="K25">
            <v>371.73</v>
          </cell>
          <cell r="L25">
            <v>0.39020217076396618</v>
          </cell>
          <cell r="M25">
            <v>0</v>
          </cell>
          <cell r="N25">
            <v>952.66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</row>
        <row r="26">
          <cell r="A26" t="str">
            <v>01.02.03.01</v>
          </cell>
          <cell r="B26" t="str">
            <v xml:space="preserve">         Demolicion de Piso de Concreto Pulido</v>
          </cell>
          <cell r="C26" t="str">
            <v>m2</v>
          </cell>
          <cell r="D26">
            <v>108.38</v>
          </cell>
          <cell r="E26">
            <v>8.7899999999999991</v>
          </cell>
          <cell r="F26">
            <v>952.66</v>
          </cell>
          <cell r="G26">
            <v>66.09</v>
          </cell>
          <cell r="H26">
            <v>580.92999999999995</v>
          </cell>
          <cell r="I26">
            <v>0.60979782923603376</v>
          </cell>
          <cell r="J26">
            <v>42.289999999999992</v>
          </cell>
          <cell r="K26">
            <v>371.73</v>
          </cell>
          <cell r="L26">
            <v>0.39020217076396618</v>
          </cell>
          <cell r="M26">
            <v>108.38</v>
          </cell>
          <cell r="N26">
            <v>952.66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</row>
        <row r="27">
          <cell r="A27" t="str">
            <v>01.02.04</v>
          </cell>
          <cell r="B27" t="str">
            <v xml:space="preserve">      DESMONTAJES</v>
          </cell>
          <cell r="F27">
            <v>1719.3899999999999</v>
          </cell>
          <cell r="G27">
            <v>0</v>
          </cell>
          <cell r="H27">
            <v>0</v>
          </cell>
          <cell r="I27">
            <v>0</v>
          </cell>
          <cell r="K27">
            <v>76.44</v>
          </cell>
          <cell r="L27">
            <v>4.4457627414373702E-2</v>
          </cell>
          <cell r="M27">
            <v>0</v>
          </cell>
          <cell r="N27">
            <v>76.44</v>
          </cell>
          <cell r="O27">
            <v>4.4457627414373702E-2</v>
          </cell>
          <cell r="P27">
            <v>0</v>
          </cell>
          <cell r="Q27">
            <v>1642.9499999999998</v>
          </cell>
          <cell r="R27">
            <v>0.95554237258562624</v>
          </cell>
        </row>
        <row r="28">
          <cell r="A28" t="str">
            <v>01.02.04.01</v>
          </cell>
          <cell r="B28" t="str">
            <v xml:space="preserve">         Desmontaje de Puertas Metalicas</v>
          </cell>
          <cell r="C28" t="str">
            <v>m2</v>
          </cell>
          <cell r="D28">
            <v>34.799999999999997</v>
          </cell>
          <cell r="E28">
            <v>11.82</v>
          </cell>
          <cell r="F28">
            <v>411.34</v>
          </cell>
          <cell r="G28">
            <v>0</v>
          </cell>
          <cell r="H28">
            <v>0</v>
          </cell>
          <cell r="I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34.799999999999997</v>
          </cell>
          <cell r="Q28">
            <v>411.34</v>
          </cell>
          <cell r="R28">
            <v>1</v>
          </cell>
        </row>
        <row r="29">
          <cell r="A29" t="str">
            <v>01.02.04.02</v>
          </cell>
          <cell r="B29" t="str">
            <v xml:space="preserve">         Desmontaje de Calaminas</v>
          </cell>
          <cell r="C29" t="str">
            <v>m2</v>
          </cell>
          <cell r="D29">
            <v>115.66</v>
          </cell>
          <cell r="E29">
            <v>3.94</v>
          </cell>
          <cell r="F29">
            <v>455.7</v>
          </cell>
          <cell r="G29">
            <v>0</v>
          </cell>
          <cell r="H29">
            <v>0</v>
          </cell>
          <cell r="I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115.66</v>
          </cell>
          <cell r="Q29">
            <v>455.7</v>
          </cell>
          <cell r="R29">
            <v>1</v>
          </cell>
        </row>
        <row r="30">
          <cell r="A30" t="str">
            <v>01.02.04.03</v>
          </cell>
          <cell r="B30" t="str">
            <v xml:space="preserve">         Desmontaje de Artefactos de Iluminacion</v>
          </cell>
          <cell r="C30" t="str">
            <v>u</v>
          </cell>
          <cell r="D30">
            <v>14</v>
          </cell>
          <cell r="E30">
            <v>5.46</v>
          </cell>
          <cell r="F30">
            <v>76.44</v>
          </cell>
          <cell r="G30">
            <v>0</v>
          </cell>
          <cell r="H30">
            <v>0</v>
          </cell>
          <cell r="I30">
            <v>0</v>
          </cell>
          <cell r="J30">
            <v>14</v>
          </cell>
          <cell r="K30">
            <v>76.44</v>
          </cell>
          <cell r="L30">
            <v>1</v>
          </cell>
          <cell r="M30">
            <v>14</v>
          </cell>
          <cell r="N30">
            <v>76.44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</row>
        <row r="31">
          <cell r="A31" t="str">
            <v>01.02.04.04</v>
          </cell>
          <cell r="B31" t="str">
            <v xml:space="preserve">         Desmontaje de Barandas Metalicas</v>
          </cell>
          <cell r="C31" t="str">
            <v>m</v>
          </cell>
          <cell r="D31">
            <v>13.6</v>
          </cell>
          <cell r="E31">
            <v>11.82</v>
          </cell>
          <cell r="F31">
            <v>160.75</v>
          </cell>
          <cell r="G31">
            <v>0</v>
          </cell>
          <cell r="H31">
            <v>0</v>
          </cell>
          <cell r="I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13.6</v>
          </cell>
          <cell r="Q31">
            <v>160.75</v>
          </cell>
          <cell r="R31">
            <v>1</v>
          </cell>
        </row>
        <row r="32">
          <cell r="A32" t="str">
            <v>01.02.04.05</v>
          </cell>
          <cell r="B32" t="str">
            <v xml:space="preserve">         Desmontaje de Tijerales de Madera</v>
          </cell>
          <cell r="C32" t="str">
            <v>u</v>
          </cell>
          <cell r="D32">
            <v>26</v>
          </cell>
          <cell r="E32">
            <v>23.66</v>
          </cell>
          <cell r="F32">
            <v>615.16</v>
          </cell>
          <cell r="G32">
            <v>0</v>
          </cell>
          <cell r="H32">
            <v>0</v>
          </cell>
          <cell r="I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26</v>
          </cell>
          <cell r="Q32">
            <v>615.16</v>
          </cell>
          <cell r="R32">
            <v>1</v>
          </cell>
        </row>
        <row r="33">
          <cell r="A33" t="str">
            <v>01.03</v>
          </cell>
          <cell r="B33" t="str">
            <v xml:space="preserve">   MOVIMIENTO DE TIERRAS</v>
          </cell>
          <cell r="F33">
            <v>577.61</v>
          </cell>
          <cell r="G33">
            <v>0</v>
          </cell>
          <cell r="H33">
            <v>577.61</v>
          </cell>
          <cell r="I33">
            <v>1</v>
          </cell>
          <cell r="K33">
            <v>0</v>
          </cell>
          <cell r="L33">
            <v>0</v>
          </cell>
          <cell r="M33">
            <v>0</v>
          </cell>
          <cell r="N33">
            <v>577.61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</row>
        <row r="34">
          <cell r="A34" t="str">
            <v>01.03.01</v>
          </cell>
          <cell r="B34" t="str">
            <v xml:space="preserve">      Eliminacion de material excedente D=30 m</v>
          </cell>
          <cell r="C34" t="str">
            <v>m3</v>
          </cell>
          <cell r="D34">
            <v>20.36</v>
          </cell>
          <cell r="E34">
            <v>11.72</v>
          </cell>
          <cell r="F34">
            <v>238.62</v>
          </cell>
          <cell r="G34">
            <v>20.36</v>
          </cell>
          <cell r="H34">
            <v>238.62</v>
          </cell>
          <cell r="I34">
            <v>1</v>
          </cell>
          <cell r="K34">
            <v>0</v>
          </cell>
          <cell r="L34">
            <v>0</v>
          </cell>
          <cell r="M34">
            <v>20.36</v>
          </cell>
          <cell r="N34">
            <v>238.62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</row>
        <row r="35">
          <cell r="A35" t="str">
            <v>01.03.02</v>
          </cell>
          <cell r="B35" t="str">
            <v xml:space="preserve">      Eliminacion de Material Excedente con Equipo Hasta 15 km</v>
          </cell>
          <cell r="C35" t="str">
            <v>m3</v>
          </cell>
          <cell r="D35">
            <v>20.36</v>
          </cell>
          <cell r="E35">
            <v>16.649999999999999</v>
          </cell>
          <cell r="F35">
            <v>338.99</v>
          </cell>
          <cell r="G35">
            <v>20.36</v>
          </cell>
          <cell r="H35">
            <v>338.99</v>
          </cell>
          <cell r="I35">
            <v>1</v>
          </cell>
          <cell r="K35">
            <v>0</v>
          </cell>
          <cell r="L35">
            <v>0</v>
          </cell>
          <cell r="M35">
            <v>20.36</v>
          </cell>
          <cell r="N35">
            <v>338.99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</row>
        <row r="36">
          <cell r="A36" t="str">
            <v>01.04</v>
          </cell>
          <cell r="B36" t="str">
            <v xml:space="preserve">   ESCARIFICADO DE TARRAJEOS</v>
          </cell>
          <cell r="F36">
            <v>1226</v>
          </cell>
          <cell r="G36">
            <v>0</v>
          </cell>
          <cell r="H36">
            <v>1111.46</v>
          </cell>
          <cell r="I36">
            <v>0.90657422512234909</v>
          </cell>
          <cell r="K36">
            <v>114.54</v>
          </cell>
          <cell r="L36">
            <v>9.3425774877650899E-2</v>
          </cell>
          <cell r="M36">
            <v>0</v>
          </cell>
          <cell r="N36">
            <v>1226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</row>
        <row r="37">
          <cell r="A37" t="str">
            <v>01.04.01</v>
          </cell>
          <cell r="B37" t="str">
            <v xml:space="preserve">      Escarificado de Tarrajeo de Concreto</v>
          </cell>
          <cell r="C37" t="str">
            <v>m2</v>
          </cell>
          <cell r="D37">
            <v>34.58</v>
          </cell>
          <cell r="E37">
            <v>14.07</v>
          </cell>
          <cell r="F37">
            <v>486.54</v>
          </cell>
          <cell r="G37">
            <v>34.58</v>
          </cell>
          <cell r="H37">
            <v>486.54</v>
          </cell>
          <cell r="I37">
            <v>1</v>
          </cell>
          <cell r="K37">
            <v>0</v>
          </cell>
          <cell r="L37">
            <v>0</v>
          </cell>
          <cell r="M37">
            <v>34.58</v>
          </cell>
          <cell r="N37">
            <v>486.54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</row>
        <row r="38">
          <cell r="A38" t="str">
            <v>01.04.02</v>
          </cell>
          <cell r="B38" t="str">
            <v xml:space="preserve">      Escarificado de Tarrajeo de Concreto en Piscina</v>
          </cell>
          <cell r="C38" t="str">
            <v>m2</v>
          </cell>
          <cell r="D38">
            <v>125.12</v>
          </cell>
          <cell r="E38">
            <v>5.91</v>
          </cell>
          <cell r="F38">
            <v>739.46</v>
          </cell>
          <cell r="G38">
            <v>105.74</v>
          </cell>
          <cell r="H38">
            <v>624.91999999999996</v>
          </cell>
          <cell r="I38">
            <v>0.84510318340410562</v>
          </cell>
          <cell r="J38">
            <v>19.38000000000001</v>
          </cell>
          <cell r="K38">
            <v>114.54</v>
          </cell>
          <cell r="L38">
            <v>0.1548968165958943</v>
          </cell>
          <cell r="M38">
            <v>125.12</v>
          </cell>
          <cell r="N38">
            <v>739.46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</row>
        <row r="39">
          <cell r="A39" t="str">
            <v>02</v>
          </cell>
          <cell r="B39" t="str">
            <v>CAMARA DE CAPTACION</v>
          </cell>
          <cell r="F39">
            <v>3325.1799999999994</v>
          </cell>
          <cell r="G39">
            <v>0</v>
          </cell>
          <cell r="H39">
            <v>0</v>
          </cell>
          <cell r="I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3325.1799999999994</v>
          </cell>
          <cell r="R39">
            <v>1</v>
          </cell>
        </row>
        <row r="40">
          <cell r="A40" t="str">
            <v>02.01</v>
          </cell>
          <cell r="B40" t="str">
            <v xml:space="preserve">   TRABAJOS PRELIMINARES</v>
          </cell>
          <cell r="F40">
            <v>30.33</v>
          </cell>
          <cell r="G40">
            <v>0</v>
          </cell>
          <cell r="H40">
            <v>0</v>
          </cell>
          <cell r="I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30.33</v>
          </cell>
          <cell r="R40">
            <v>1</v>
          </cell>
        </row>
        <row r="41">
          <cell r="A41" t="str">
            <v>02.01.01</v>
          </cell>
          <cell r="B41" t="str">
            <v xml:space="preserve">      Limpieza de terreno manual</v>
          </cell>
          <cell r="C41" t="str">
            <v>m2</v>
          </cell>
          <cell r="D41">
            <v>9</v>
          </cell>
          <cell r="E41">
            <v>1.82</v>
          </cell>
          <cell r="F41">
            <v>16.38</v>
          </cell>
          <cell r="G41">
            <v>0</v>
          </cell>
          <cell r="H41">
            <v>0</v>
          </cell>
          <cell r="I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9</v>
          </cell>
          <cell r="Q41">
            <v>16.38</v>
          </cell>
          <cell r="R41">
            <v>1</v>
          </cell>
        </row>
        <row r="42">
          <cell r="A42" t="str">
            <v>02.01.02</v>
          </cell>
          <cell r="B42" t="str">
            <v xml:space="preserve">      Trazo y replanteo</v>
          </cell>
          <cell r="C42" t="str">
            <v>m2</v>
          </cell>
          <cell r="D42">
            <v>9</v>
          </cell>
          <cell r="E42">
            <v>1.55</v>
          </cell>
          <cell r="F42">
            <v>13.95</v>
          </cell>
          <cell r="G42">
            <v>0</v>
          </cell>
          <cell r="H42">
            <v>0</v>
          </cell>
          <cell r="I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9</v>
          </cell>
          <cell r="Q42">
            <v>13.95</v>
          </cell>
          <cell r="R42">
            <v>1</v>
          </cell>
        </row>
        <row r="43">
          <cell r="A43" t="str">
            <v>02.02</v>
          </cell>
          <cell r="B43" t="str">
            <v xml:space="preserve">   MOVIMIENTO DE TIERRAS</v>
          </cell>
          <cell r="F43">
            <v>237.51</v>
          </cell>
          <cell r="G43">
            <v>0</v>
          </cell>
          <cell r="H43">
            <v>0</v>
          </cell>
          <cell r="I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237.51</v>
          </cell>
          <cell r="R43">
            <v>1</v>
          </cell>
        </row>
        <row r="44">
          <cell r="A44" t="str">
            <v>02.02.01</v>
          </cell>
          <cell r="B44" t="str">
            <v xml:space="preserve">      Excavacion en Terreno Rocoso</v>
          </cell>
          <cell r="C44" t="str">
            <v>m3</v>
          </cell>
          <cell r="D44">
            <v>1.53</v>
          </cell>
          <cell r="E44">
            <v>142.27000000000001</v>
          </cell>
          <cell r="F44">
            <v>217.67</v>
          </cell>
          <cell r="G44">
            <v>0</v>
          </cell>
          <cell r="H44">
            <v>0</v>
          </cell>
          <cell r="I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1.53</v>
          </cell>
          <cell r="Q44">
            <v>217.67</v>
          </cell>
          <cell r="R44">
            <v>1</v>
          </cell>
        </row>
        <row r="45">
          <cell r="A45" t="str">
            <v>02.02.02</v>
          </cell>
          <cell r="B45" t="str">
            <v xml:space="preserve">      Refine, Nivelacion y Compactacion en Terreno Rocoso</v>
          </cell>
          <cell r="C45" t="str">
            <v>m2</v>
          </cell>
          <cell r="D45">
            <v>2.4</v>
          </cell>
          <cell r="E45">
            <v>1.43</v>
          </cell>
          <cell r="F45">
            <v>3.43</v>
          </cell>
          <cell r="G45">
            <v>0</v>
          </cell>
          <cell r="H45">
            <v>0</v>
          </cell>
          <cell r="I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2.4</v>
          </cell>
          <cell r="Q45">
            <v>3.43</v>
          </cell>
          <cell r="R45">
            <v>1</v>
          </cell>
        </row>
        <row r="46">
          <cell r="A46" t="str">
            <v>02.02.03</v>
          </cell>
          <cell r="B46" t="str">
            <v xml:space="preserve">      Eliminacion de material excedente D=30 m</v>
          </cell>
          <cell r="C46" t="str">
            <v>m3</v>
          </cell>
          <cell r="D46">
            <v>1.4</v>
          </cell>
          <cell r="E46">
            <v>11.72</v>
          </cell>
          <cell r="F46">
            <v>16.41</v>
          </cell>
          <cell r="G46">
            <v>0</v>
          </cell>
          <cell r="H46">
            <v>0</v>
          </cell>
          <cell r="I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1.4</v>
          </cell>
          <cell r="Q46">
            <v>16.41</v>
          </cell>
          <cell r="R46">
            <v>1</v>
          </cell>
        </row>
        <row r="47">
          <cell r="A47" t="str">
            <v>02.03</v>
          </cell>
          <cell r="B47" t="str">
            <v xml:space="preserve">   CONCRETO SIMPLE</v>
          </cell>
          <cell r="F47">
            <v>278.25</v>
          </cell>
          <cell r="G47">
            <v>0</v>
          </cell>
          <cell r="H47">
            <v>0</v>
          </cell>
          <cell r="I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278.25</v>
          </cell>
          <cell r="R47">
            <v>1</v>
          </cell>
        </row>
        <row r="48">
          <cell r="A48" t="str">
            <v>02.03.01</v>
          </cell>
          <cell r="B48" t="str">
            <v xml:space="preserve">      Concreto Para Solados e=0.10 m., C:H, 1:12</v>
          </cell>
          <cell r="C48" t="str">
            <v>m2</v>
          </cell>
          <cell r="D48">
            <v>2.16</v>
          </cell>
          <cell r="E48">
            <v>33.85</v>
          </cell>
          <cell r="F48">
            <v>73.12</v>
          </cell>
          <cell r="G48">
            <v>0</v>
          </cell>
          <cell r="H48">
            <v>0</v>
          </cell>
          <cell r="I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2.16</v>
          </cell>
          <cell r="Q48">
            <v>73.12</v>
          </cell>
          <cell r="R48">
            <v>1</v>
          </cell>
        </row>
        <row r="49">
          <cell r="A49" t="str">
            <v>02.03.02</v>
          </cell>
          <cell r="B49" t="str">
            <v xml:space="preserve">      Concreto Bajo filtro f'c=140 kg/cm2</v>
          </cell>
          <cell r="C49" t="str">
            <v>m3</v>
          </cell>
          <cell r="D49">
            <v>0.48</v>
          </cell>
          <cell r="E49">
            <v>325.33</v>
          </cell>
          <cell r="F49">
            <v>156.16</v>
          </cell>
          <cell r="G49">
            <v>0</v>
          </cell>
          <cell r="H49">
            <v>0</v>
          </cell>
          <cell r="I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0.48</v>
          </cell>
          <cell r="Q49">
            <v>156.16</v>
          </cell>
          <cell r="R49">
            <v>1</v>
          </cell>
        </row>
        <row r="50">
          <cell r="A50" t="str">
            <v>02.03.03</v>
          </cell>
          <cell r="B50" t="str">
            <v xml:space="preserve">      Concreto Cubierta de filtro f'c=175 kg/cm2</v>
          </cell>
          <cell r="C50" t="str">
            <v>m3</v>
          </cell>
          <cell r="D50">
            <v>0.14000000000000001</v>
          </cell>
          <cell r="E50">
            <v>349.82</v>
          </cell>
          <cell r="F50">
            <v>48.97</v>
          </cell>
          <cell r="G50">
            <v>0</v>
          </cell>
          <cell r="H50">
            <v>0</v>
          </cell>
          <cell r="I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0.14000000000000001</v>
          </cell>
          <cell r="Q50">
            <v>48.97</v>
          </cell>
          <cell r="R50">
            <v>1</v>
          </cell>
        </row>
        <row r="51">
          <cell r="A51" t="str">
            <v>02.04</v>
          </cell>
          <cell r="B51" t="str">
            <v xml:space="preserve">   CONCRETO ARMADO</v>
          </cell>
          <cell r="F51">
            <v>1916.5700000000002</v>
          </cell>
          <cell r="G51">
            <v>0</v>
          </cell>
          <cell r="H51">
            <v>0</v>
          </cell>
          <cell r="I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1916.5700000000002</v>
          </cell>
          <cell r="R51">
            <v>1</v>
          </cell>
        </row>
        <row r="52">
          <cell r="A52" t="str">
            <v>02.04.01</v>
          </cell>
          <cell r="B52" t="str">
            <v xml:space="preserve">      LOSA FONDO</v>
          </cell>
          <cell r="F52">
            <v>222.18</v>
          </cell>
          <cell r="G52">
            <v>0</v>
          </cell>
          <cell r="H52">
            <v>0</v>
          </cell>
          <cell r="I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222.18</v>
          </cell>
          <cell r="R52">
            <v>1</v>
          </cell>
        </row>
        <row r="53">
          <cell r="A53" t="str">
            <v>02.04.01.01</v>
          </cell>
          <cell r="B53" t="str">
            <v xml:space="preserve">         Habilitacion Acero fy=4200 kg/cm2 Grado 60</v>
          </cell>
          <cell r="C53" t="str">
            <v>kg</v>
          </cell>
          <cell r="D53">
            <v>10</v>
          </cell>
          <cell r="E53">
            <v>5.07</v>
          </cell>
          <cell r="F53">
            <v>50.7</v>
          </cell>
          <cell r="G53">
            <v>0</v>
          </cell>
          <cell r="H53">
            <v>0</v>
          </cell>
          <cell r="I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10</v>
          </cell>
          <cell r="Q53">
            <v>50.7</v>
          </cell>
          <cell r="R53">
            <v>1</v>
          </cell>
        </row>
        <row r="54">
          <cell r="A54" t="str">
            <v>02.04.01.02</v>
          </cell>
          <cell r="B54" t="str">
            <v xml:space="preserve">         Colocacion de Armadura de Acero fy=4200 kg/cm2 Grado 60</v>
          </cell>
          <cell r="C54" t="str">
            <v>kg</v>
          </cell>
          <cell r="D54">
            <v>10</v>
          </cell>
          <cell r="E54">
            <v>0.89</v>
          </cell>
          <cell r="F54">
            <v>8.9</v>
          </cell>
          <cell r="G54">
            <v>0</v>
          </cell>
          <cell r="H54">
            <v>0</v>
          </cell>
          <cell r="I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10</v>
          </cell>
          <cell r="Q54">
            <v>8.9</v>
          </cell>
          <cell r="R54">
            <v>1</v>
          </cell>
        </row>
        <row r="55">
          <cell r="A55" t="str">
            <v>02.04.01.03</v>
          </cell>
          <cell r="B55" t="str">
            <v xml:space="preserve">         Concreto Loza Fondo f'c=210 Kg/cm2</v>
          </cell>
          <cell r="C55" t="str">
            <v>m3</v>
          </cell>
          <cell r="D55">
            <v>0.42</v>
          </cell>
          <cell r="E55">
            <v>387.1</v>
          </cell>
          <cell r="F55">
            <v>162.58000000000001</v>
          </cell>
          <cell r="G55">
            <v>0</v>
          </cell>
          <cell r="H55">
            <v>0</v>
          </cell>
          <cell r="I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0.42</v>
          </cell>
          <cell r="Q55">
            <v>162.58000000000001</v>
          </cell>
          <cell r="R55">
            <v>1</v>
          </cell>
        </row>
        <row r="56">
          <cell r="A56" t="str">
            <v>02.04.02</v>
          </cell>
          <cell r="B56" t="str">
            <v xml:space="preserve">      MUROS</v>
          </cell>
          <cell r="F56">
            <v>1420.68</v>
          </cell>
          <cell r="G56">
            <v>0</v>
          </cell>
          <cell r="H56">
            <v>0</v>
          </cell>
          <cell r="I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1420.68</v>
          </cell>
          <cell r="R56">
            <v>1</v>
          </cell>
        </row>
        <row r="57">
          <cell r="A57" t="str">
            <v>02.04.02.01</v>
          </cell>
          <cell r="B57" t="str">
            <v xml:space="preserve">         Habilitacion Acero fy=4200 kg/cm2 Grado 60</v>
          </cell>
          <cell r="C57" t="str">
            <v>kg</v>
          </cell>
          <cell r="D57">
            <v>40</v>
          </cell>
          <cell r="E57">
            <v>5.07</v>
          </cell>
          <cell r="F57">
            <v>202.8</v>
          </cell>
          <cell r="G57">
            <v>0</v>
          </cell>
          <cell r="H57">
            <v>0</v>
          </cell>
          <cell r="I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40</v>
          </cell>
          <cell r="Q57">
            <v>202.8</v>
          </cell>
          <cell r="R57">
            <v>1</v>
          </cell>
        </row>
        <row r="58">
          <cell r="A58" t="str">
            <v>02.04.02.02</v>
          </cell>
          <cell r="B58" t="str">
            <v xml:space="preserve">         Habilitacion de Encofrado de Muros de Sostenimiento (Dos Caras)</v>
          </cell>
          <cell r="C58" t="str">
            <v>m2</v>
          </cell>
          <cell r="D58">
            <v>16.079999999999998</v>
          </cell>
          <cell r="E58">
            <v>12.48</v>
          </cell>
          <cell r="F58">
            <v>200.68</v>
          </cell>
          <cell r="G58">
            <v>0</v>
          </cell>
          <cell r="H58">
            <v>0</v>
          </cell>
          <cell r="I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16.079999999999998</v>
          </cell>
          <cell r="Q58">
            <v>200.68</v>
          </cell>
          <cell r="R58">
            <v>1</v>
          </cell>
        </row>
        <row r="59">
          <cell r="A59" t="str">
            <v>02.04.02.03</v>
          </cell>
          <cell r="B59" t="str">
            <v xml:space="preserve">         Colocacion de Armadura de Acero fy=4200 kg/cm2 Grado 60</v>
          </cell>
          <cell r="C59" t="str">
            <v>kg</v>
          </cell>
          <cell r="D59">
            <v>40</v>
          </cell>
          <cell r="E59">
            <v>0.89</v>
          </cell>
          <cell r="F59">
            <v>35.6</v>
          </cell>
          <cell r="G59">
            <v>0</v>
          </cell>
          <cell r="H59">
            <v>0</v>
          </cell>
          <cell r="I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40</v>
          </cell>
          <cell r="Q59">
            <v>35.6</v>
          </cell>
          <cell r="R59">
            <v>1</v>
          </cell>
        </row>
        <row r="60">
          <cell r="A60" t="str">
            <v>02.04.02.04</v>
          </cell>
          <cell r="B60" t="str">
            <v xml:space="preserve">         Encofrado de Muros de Sostenimiento (Dos Caras)</v>
          </cell>
          <cell r="C60" t="str">
            <v>m2</v>
          </cell>
          <cell r="D60">
            <v>16.079999999999998</v>
          </cell>
          <cell r="E60">
            <v>24.56</v>
          </cell>
          <cell r="F60">
            <v>394.92</v>
          </cell>
          <cell r="G60">
            <v>0</v>
          </cell>
          <cell r="H60">
            <v>0</v>
          </cell>
          <cell r="I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16.079999999999998</v>
          </cell>
          <cell r="Q60">
            <v>394.92</v>
          </cell>
          <cell r="R60">
            <v>1</v>
          </cell>
        </row>
        <row r="61">
          <cell r="A61" t="str">
            <v>02.04.02.05</v>
          </cell>
          <cell r="B61" t="str">
            <v xml:space="preserve">         Concreto en Muros f'c=210 Kg/cm2</v>
          </cell>
          <cell r="C61" t="str">
            <v>m3</v>
          </cell>
          <cell r="D61">
            <v>1.31</v>
          </cell>
          <cell r="E61">
            <v>385.61</v>
          </cell>
          <cell r="F61">
            <v>505.15</v>
          </cell>
          <cell r="G61">
            <v>0</v>
          </cell>
          <cell r="H61">
            <v>0</v>
          </cell>
          <cell r="I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1.31</v>
          </cell>
          <cell r="Q61">
            <v>505.15</v>
          </cell>
          <cell r="R61">
            <v>1</v>
          </cell>
        </row>
        <row r="62">
          <cell r="A62" t="str">
            <v>02.04.02.06</v>
          </cell>
          <cell r="B62" t="str">
            <v xml:space="preserve">         Desencofrado de Muros de Sostenimiento (Dos Caras)</v>
          </cell>
          <cell r="C62" t="str">
            <v>m2</v>
          </cell>
          <cell r="D62">
            <v>16.079999999999998</v>
          </cell>
          <cell r="E62">
            <v>5.07</v>
          </cell>
          <cell r="F62">
            <v>81.53</v>
          </cell>
          <cell r="G62">
            <v>0</v>
          </cell>
          <cell r="H62">
            <v>0</v>
          </cell>
          <cell r="I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16.079999999999998</v>
          </cell>
          <cell r="Q62">
            <v>81.53</v>
          </cell>
          <cell r="R62">
            <v>1</v>
          </cell>
        </row>
        <row r="63">
          <cell r="A63" t="str">
            <v>02.04.03</v>
          </cell>
          <cell r="B63" t="str">
            <v xml:space="preserve">      LOSA TECHO</v>
          </cell>
          <cell r="F63">
            <v>273.71000000000004</v>
          </cell>
          <cell r="G63">
            <v>0</v>
          </cell>
          <cell r="H63">
            <v>0</v>
          </cell>
          <cell r="I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273.71000000000004</v>
          </cell>
          <cell r="R63">
            <v>1</v>
          </cell>
        </row>
        <row r="64">
          <cell r="A64" t="str">
            <v>02.04.03.01</v>
          </cell>
          <cell r="B64" t="str">
            <v xml:space="preserve">         Habilitacion Acero fy=4200 kg/cm2 Grado 60</v>
          </cell>
          <cell r="C64" t="str">
            <v>kg</v>
          </cell>
          <cell r="D64">
            <v>10</v>
          </cell>
          <cell r="E64">
            <v>5.07</v>
          </cell>
          <cell r="F64">
            <v>50.7</v>
          </cell>
          <cell r="G64">
            <v>0</v>
          </cell>
          <cell r="H64">
            <v>0</v>
          </cell>
          <cell r="I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10</v>
          </cell>
          <cell r="Q64">
            <v>50.7</v>
          </cell>
          <cell r="R64">
            <v>1</v>
          </cell>
        </row>
        <row r="65">
          <cell r="A65" t="str">
            <v>02.04.03.02</v>
          </cell>
          <cell r="B65" t="str">
            <v xml:space="preserve">         Habilitacion de Encofrado en Losa Tapa</v>
          </cell>
          <cell r="C65" t="str">
            <v>m2</v>
          </cell>
          <cell r="D65">
            <v>2.15</v>
          </cell>
          <cell r="E65">
            <v>26.57</v>
          </cell>
          <cell r="F65">
            <v>57.13</v>
          </cell>
          <cell r="G65">
            <v>0</v>
          </cell>
          <cell r="H65">
            <v>0</v>
          </cell>
          <cell r="I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2.15</v>
          </cell>
          <cell r="Q65">
            <v>57.13</v>
          </cell>
          <cell r="R65">
            <v>1</v>
          </cell>
        </row>
        <row r="66">
          <cell r="A66" t="str">
            <v>02.04.03.03</v>
          </cell>
          <cell r="B66" t="str">
            <v xml:space="preserve">         Colocacion de Armadura de Acero fy=4200 kg/cm2 Grado 60</v>
          </cell>
          <cell r="C66" t="str">
            <v>kg</v>
          </cell>
          <cell r="D66">
            <v>10</v>
          </cell>
          <cell r="E66">
            <v>0.89</v>
          </cell>
          <cell r="F66">
            <v>8.9</v>
          </cell>
          <cell r="G66">
            <v>0</v>
          </cell>
          <cell r="H66">
            <v>0</v>
          </cell>
          <cell r="I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10</v>
          </cell>
          <cell r="Q66">
            <v>8.9</v>
          </cell>
          <cell r="R66">
            <v>1</v>
          </cell>
        </row>
        <row r="67">
          <cell r="A67" t="str">
            <v>02.04.03.04</v>
          </cell>
          <cell r="B67" t="str">
            <v xml:space="preserve">         Encofrado en Losa Tapa</v>
          </cell>
          <cell r="C67" t="str">
            <v>m2</v>
          </cell>
          <cell r="D67">
            <v>2.15</v>
          </cell>
          <cell r="E67">
            <v>11.09</v>
          </cell>
          <cell r="F67">
            <v>23.84</v>
          </cell>
          <cell r="G67">
            <v>0</v>
          </cell>
          <cell r="H67">
            <v>0</v>
          </cell>
          <cell r="I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2.15</v>
          </cell>
          <cell r="Q67">
            <v>23.84</v>
          </cell>
          <cell r="R67">
            <v>1</v>
          </cell>
        </row>
        <row r="68">
          <cell r="A68" t="str">
            <v>02.04.03.05</v>
          </cell>
          <cell r="B68" t="str">
            <v xml:space="preserve">         Concreto en Losa Tapa f'c=210 Kg/cm2</v>
          </cell>
          <cell r="C68" t="str">
            <v>m3</v>
          </cell>
          <cell r="D68">
            <v>0.35</v>
          </cell>
          <cell r="E68">
            <v>352.74</v>
          </cell>
          <cell r="F68">
            <v>123.46</v>
          </cell>
          <cell r="G68">
            <v>0</v>
          </cell>
          <cell r="H68">
            <v>0</v>
          </cell>
          <cell r="I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0.35</v>
          </cell>
          <cell r="Q68">
            <v>123.46</v>
          </cell>
          <cell r="R68">
            <v>1</v>
          </cell>
        </row>
        <row r="69">
          <cell r="A69" t="str">
            <v>02.04.03.06</v>
          </cell>
          <cell r="B69" t="str">
            <v xml:space="preserve">         Desencofrado en Losa Tapa</v>
          </cell>
          <cell r="C69" t="str">
            <v>m2</v>
          </cell>
          <cell r="D69">
            <v>2.15</v>
          </cell>
          <cell r="E69">
            <v>4.5</v>
          </cell>
          <cell r="F69">
            <v>9.68</v>
          </cell>
          <cell r="G69">
            <v>0</v>
          </cell>
          <cell r="H69">
            <v>0</v>
          </cell>
          <cell r="I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2.15</v>
          </cell>
          <cell r="Q69">
            <v>9.68</v>
          </cell>
          <cell r="R69">
            <v>1</v>
          </cell>
        </row>
        <row r="70">
          <cell r="A70" t="str">
            <v>02.05</v>
          </cell>
          <cell r="B70" t="str">
            <v xml:space="preserve">   TARRAJEOS</v>
          </cell>
          <cell r="F70">
            <v>368.28999999999996</v>
          </cell>
          <cell r="G70">
            <v>0</v>
          </cell>
          <cell r="H70">
            <v>0</v>
          </cell>
          <cell r="I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368.28999999999996</v>
          </cell>
          <cell r="R70">
            <v>1</v>
          </cell>
        </row>
        <row r="71">
          <cell r="A71" t="str">
            <v>02.05.01</v>
          </cell>
          <cell r="B71" t="str">
            <v xml:space="preserve">      Tarraje con Impermeabilizante Mezcla 1:1, e=1.5 cm.</v>
          </cell>
          <cell r="C71" t="str">
            <v>m2</v>
          </cell>
          <cell r="D71">
            <v>5</v>
          </cell>
          <cell r="E71">
            <v>28.8</v>
          </cell>
          <cell r="F71">
            <v>144</v>
          </cell>
          <cell r="G71">
            <v>0</v>
          </cell>
          <cell r="H71">
            <v>0</v>
          </cell>
          <cell r="I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5</v>
          </cell>
          <cell r="Q71">
            <v>144</v>
          </cell>
          <cell r="R71">
            <v>1</v>
          </cell>
        </row>
        <row r="72">
          <cell r="A72" t="str">
            <v>02.05.02</v>
          </cell>
          <cell r="B72" t="str">
            <v xml:space="preserve">      Puñeteo Previo Para Tarrajeo en Exteriores, Espesor 1.5 cm., Mezcla 1:5 </v>
          </cell>
          <cell r="C72" t="str">
            <v>m2</v>
          </cell>
          <cell r="D72">
            <v>9.52</v>
          </cell>
          <cell r="E72">
            <v>6.94</v>
          </cell>
          <cell r="F72">
            <v>66.069999999999993</v>
          </cell>
          <cell r="G72">
            <v>0</v>
          </cell>
          <cell r="H72">
            <v>0</v>
          </cell>
          <cell r="I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9.52</v>
          </cell>
          <cell r="Q72">
            <v>66.069999999999993</v>
          </cell>
          <cell r="R72">
            <v>1</v>
          </cell>
        </row>
        <row r="73">
          <cell r="A73" t="str">
            <v>02.05.03</v>
          </cell>
          <cell r="B73" t="str">
            <v xml:space="preserve">      Tarrajeo en Exteriores, Espesor 1.5 cm., Mezcla 1:5 </v>
          </cell>
          <cell r="C73" t="str">
            <v>m2</v>
          </cell>
          <cell r="D73">
            <v>9.52</v>
          </cell>
          <cell r="E73">
            <v>16.62</v>
          </cell>
          <cell r="F73">
            <v>158.22</v>
          </cell>
          <cell r="G73">
            <v>0</v>
          </cell>
          <cell r="H73">
            <v>0</v>
          </cell>
          <cell r="I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9.52</v>
          </cell>
          <cell r="Q73">
            <v>158.22</v>
          </cell>
          <cell r="R73">
            <v>1</v>
          </cell>
        </row>
        <row r="74">
          <cell r="A74" t="str">
            <v>02.06</v>
          </cell>
          <cell r="B74" t="str">
            <v xml:space="preserve">   FILTROS</v>
          </cell>
          <cell r="F74">
            <v>17.329999999999998</v>
          </cell>
          <cell r="G74">
            <v>0</v>
          </cell>
          <cell r="H74">
            <v>0</v>
          </cell>
          <cell r="I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17.329999999999998</v>
          </cell>
          <cell r="R74">
            <v>1</v>
          </cell>
        </row>
        <row r="75">
          <cell r="A75" t="str">
            <v>02.06.01</v>
          </cell>
          <cell r="B75" t="str">
            <v xml:space="preserve">      Filtro de Arena</v>
          </cell>
          <cell r="C75" t="str">
            <v>m3</v>
          </cell>
          <cell r="D75">
            <v>0.24</v>
          </cell>
          <cell r="E75">
            <v>41.25</v>
          </cell>
          <cell r="F75">
            <v>9.9</v>
          </cell>
          <cell r="G75">
            <v>0</v>
          </cell>
          <cell r="H75">
            <v>0</v>
          </cell>
          <cell r="I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0.24</v>
          </cell>
          <cell r="Q75">
            <v>9.9</v>
          </cell>
          <cell r="R75">
            <v>1</v>
          </cell>
        </row>
        <row r="76">
          <cell r="A76" t="str">
            <v>02.06.02</v>
          </cell>
          <cell r="B76" t="str">
            <v xml:space="preserve">      Filtro de Grava</v>
          </cell>
          <cell r="C76" t="str">
            <v>m3</v>
          </cell>
          <cell r="D76">
            <v>0.18</v>
          </cell>
          <cell r="E76">
            <v>41.25</v>
          </cell>
          <cell r="F76">
            <v>7.43</v>
          </cell>
          <cell r="G76">
            <v>0</v>
          </cell>
          <cell r="H76">
            <v>0</v>
          </cell>
          <cell r="I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0.18</v>
          </cell>
          <cell r="Q76">
            <v>7.43</v>
          </cell>
          <cell r="R76">
            <v>1</v>
          </cell>
        </row>
        <row r="77">
          <cell r="A77" t="str">
            <v>02.07</v>
          </cell>
          <cell r="B77" t="str">
            <v xml:space="preserve">   VALVULAS Y ACCESORIOS</v>
          </cell>
          <cell r="F77">
            <v>270.66000000000003</v>
          </cell>
          <cell r="G77">
            <v>0</v>
          </cell>
          <cell r="H77">
            <v>0</v>
          </cell>
          <cell r="I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270.66000000000003</v>
          </cell>
          <cell r="R77">
            <v>1</v>
          </cell>
        </row>
        <row r="78">
          <cell r="A78" t="str">
            <v>02.07.01</v>
          </cell>
          <cell r="B78" t="str">
            <v xml:space="preserve">      Valvula Compuerta 2"</v>
          </cell>
          <cell r="C78" t="str">
            <v>u</v>
          </cell>
          <cell r="D78">
            <v>1</v>
          </cell>
          <cell r="E78">
            <v>138.33000000000001</v>
          </cell>
          <cell r="F78">
            <v>138.33000000000001</v>
          </cell>
          <cell r="G78">
            <v>0</v>
          </cell>
          <cell r="H78">
            <v>0</v>
          </cell>
          <cell r="I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1</v>
          </cell>
          <cell r="Q78">
            <v>138.33000000000001</v>
          </cell>
          <cell r="R78">
            <v>1</v>
          </cell>
        </row>
        <row r="79">
          <cell r="A79" t="str">
            <v>02.07.02</v>
          </cell>
          <cell r="B79" t="str">
            <v xml:space="preserve">      Accesorios PVC SAP 2"</v>
          </cell>
          <cell r="C79" t="str">
            <v>u</v>
          </cell>
          <cell r="D79">
            <v>1</v>
          </cell>
          <cell r="E79">
            <v>132.33000000000001</v>
          </cell>
          <cell r="F79">
            <v>132.33000000000001</v>
          </cell>
          <cell r="G79">
            <v>0</v>
          </cell>
          <cell r="H79">
            <v>0</v>
          </cell>
          <cell r="I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1</v>
          </cell>
          <cell r="Q79">
            <v>132.33000000000001</v>
          </cell>
          <cell r="R79">
            <v>1</v>
          </cell>
        </row>
        <row r="80">
          <cell r="A80" t="str">
            <v>02.08</v>
          </cell>
          <cell r="B80" t="str">
            <v xml:space="preserve">   TAPA DE INSPECCION</v>
          </cell>
          <cell r="F80">
            <v>206.24</v>
          </cell>
          <cell r="G80">
            <v>0</v>
          </cell>
          <cell r="H80">
            <v>0</v>
          </cell>
          <cell r="I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206.24</v>
          </cell>
          <cell r="R80">
            <v>1</v>
          </cell>
        </row>
        <row r="81">
          <cell r="A81" t="str">
            <v>02.08.01</v>
          </cell>
          <cell r="B81" t="str">
            <v xml:space="preserve">      Tapa Metalica Sanitaria 0.65*0.65 m. con Bisagra y Candado</v>
          </cell>
          <cell r="C81" t="str">
            <v>u</v>
          </cell>
          <cell r="D81">
            <v>1</v>
          </cell>
          <cell r="E81">
            <v>206.24</v>
          </cell>
          <cell r="F81">
            <v>206.24</v>
          </cell>
          <cell r="G81">
            <v>0</v>
          </cell>
          <cell r="H81">
            <v>0</v>
          </cell>
          <cell r="I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1</v>
          </cell>
          <cell r="Q81">
            <v>206.24</v>
          </cell>
          <cell r="R81">
            <v>1</v>
          </cell>
        </row>
        <row r="82">
          <cell r="A82" t="str">
            <v>03</v>
          </cell>
          <cell r="B82" t="str">
            <v>LINEA DE CONDUCCION</v>
          </cell>
          <cell r="F82">
            <v>6159.3000000000011</v>
          </cell>
          <cell r="G82">
            <v>0</v>
          </cell>
          <cell r="H82">
            <v>1496.1</v>
          </cell>
          <cell r="I82">
            <v>0.24290097900735466</v>
          </cell>
          <cell r="K82">
            <v>4663.2000000000007</v>
          </cell>
          <cell r="L82">
            <v>0.75709902099264526</v>
          </cell>
          <cell r="M82">
            <v>0</v>
          </cell>
          <cell r="N82">
            <v>6159.3000000000011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</row>
        <row r="83">
          <cell r="A83" t="str">
            <v>03.01</v>
          </cell>
          <cell r="B83" t="str">
            <v xml:space="preserve">   TRABAJOS PRELIMINARES</v>
          </cell>
          <cell r="F83">
            <v>177.10000000000002</v>
          </cell>
          <cell r="G83">
            <v>0</v>
          </cell>
          <cell r="H83">
            <v>177.10000000000002</v>
          </cell>
          <cell r="I83">
            <v>1</v>
          </cell>
          <cell r="K83">
            <v>0</v>
          </cell>
          <cell r="L83">
            <v>0</v>
          </cell>
          <cell r="M83">
            <v>0</v>
          </cell>
          <cell r="N83">
            <v>177.10000000000002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</row>
        <row r="84">
          <cell r="A84" t="str">
            <v>03.01.01</v>
          </cell>
          <cell r="B84" t="str">
            <v xml:space="preserve">      Limpieza de terreno manual</v>
          </cell>
          <cell r="C84" t="str">
            <v>m2</v>
          </cell>
          <cell r="D84">
            <v>70</v>
          </cell>
          <cell r="E84">
            <v>1.82</v>
          </cell>
          <cell r="F84">
            <v>127.4</v>
          </cell>
          <cell r="G84">
            <v>70</v>
          </cell>
          <cell r="H84">
            <v>127.4</v>
          </cell>
          <cell r="I84">
            <v>1</v>
          </cell>
          <cell r="K84">
            <v>0</v>
          </cell>
          <cell r="L84">
            <v>0</v>
          </cell>
          <cell r="M84">
            <v>70</v>
          </cell>
          <cell r="N84">
            <v>127.4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</row>
        <row r="85">
          <cell r="A85" t="str">
            <v>03.01.02</v>
          </cell>
          <cell r="B85" t="str">
            <v xml:space="preserve">      Trazo y Replanteo en Zanjas</v>
          </cell>
          <cell r="C85" t="str">
            <v>m2</v>
          </cell>
          <cell r="D85">
            <v>70</v>
          </cell>
          <cell r="E85">
            <v>0.71</v>
          </cell>
          <cell r="F85">
            <v>49.7</v>
          </cell>
          <cell r="G85">
            <v>70</v>
          </cell>
          <cell r="H85">
            <v>49.7</v>
          </cell>
          <cell r="I85">
            <v>1</v>
          </cell>
          <cell r="K85">
            <v>0</v>
          </cell>
          <cell r="L85">
            <v>0</v>
          </cell>
          <cell r="M85">
            <v>70</v>
          </cell>
          <cell r="N85">
            <v>49.7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</row>
        <row r="86">
          <cell r="A86" t="str">
            <v>03.02</v>
          </cell>
          <cell r="B86" t="str">
            <v xml:space="preserve">   MOVIMIENTO DE TIERRAS</v>
          </cell>
          <cell r="F86">
            <v>3215.0000000000005</v>
          </cell>
          <cell r="G86">
            <v>0</v>
          </cell>
          <cell r="H86">
            <v>1319</v>
          </cell>
          <cell r="I86">
            <v>0.41026438569206836</v>
          </cell>
          <cell r="K86">
            <v>1896</v>
          </cell>
          <cell r="L86">
            <v>0.58973561430793153</v>
          </cell>
          <cell r="M86">
            <v>0</v>
          </cell>
          <cell r="N86">
            <v>3215.0000000000005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</row>
        <row r="87">
          <cell r="A87" t="str">
            <v>03.02.01</v>
          </cell>
          <cell r="B87" t="str">
            <v xml:space="preserve">      Excavacion de Zanjas en Terreno Roca Suelta</v>
          </cell>
          <cell r="C87" t="str">
            <v>m3</v>
          </cell>
          <cell r="D87">
            <v>50</v>
          </cell>
          <cell r="E87">
            <v>26.38</v>
          </cell>
          <cell r="F87">
            <v>1319</v>
          </cell>
          <cell r="G87">
            <v>50</v>
          </cell>
          <cell r="H87">
            <v>1319</v>
          </cell>
          <cell r="I87">
            <v>1</v>
          </cell>
          <cell r="K87">
            <v>0</v>
          </cell>
          <cell r="L87">
            <v>0</v>
          </cell>
          <cell r="M87">
            <v>50</v>
          </cell>
          <cell r="N87">
            <v>1319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</row>
        <row r="88">
          <cell r="A88" t="str">
            <v>03.02.02</v>
          </cell>
          <cell r="B88" t="str">
            <v xml:space="preserve">      Excavacion de Zanjas en Roca Fija A=0.50m, H=0.90m</v>
          </cell>
          <cell r="C88" t="str">
            <v>m</v>
          </cell>
          <cell r="D88">
            <v>20</v>
          </cell>
          <cell r="E88">
            <v>71.14</v>
          </cell>
          <cell r="F88">
            <v>1422.8</v>
          </cell>
          <cell r="G88">
            <v>0</v>
          </cell>
          <cell r="H88">
            <v>0</v>
          </cell>
          <cell r="I88">
            <v>0</v>
          </cell>
          <cell r="J88">
            <v>20</v>
          </cell>
          <cell r="K88">
            <v>1422.8</v>
          </cell>
          <cell r="L88">
            <v>1</v>
          </cell>
          <cell r="M88">
            <v>20</v>
          </cell>
          <cell r="N88">
            <v>1422.8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</row>
        <row r="89">
          <cell r="A89" t="str">
            <v>03.02.03</v>
          </cell>
          <cell r="B89" t="str">
            <v xml:space="preserve">      Refine y Nivelacion en Terreno Rocoso</v>
          </cell>
          <cell r="C89" t="str">
            <v>m</v>
          </cell>
          <cell r="D89">
            <v>70</v>
          </cell>
          <cell r="E89">
            <v>0.69</v>
          </cell>
          <cell r="F89">
            <v>48.3</v>
          </cell>
          <cell r="G89">
            <v>0</v>
          </cell>
          <cell r="H89">
            <v>0</v>
          </cell>
          <cell r="I89">
            <v>0</v>
          </cell>
          <cell r="J89">
            <v>70</v>
          </cell>
          <cell r="K89">
            <v>48.3</v>
          </cell>
          <cell r="L89">
            <v>1</v>
          </cell>
          <cell r="M89">
            <v>70</v>
          </cell>
          <cell r="N89">
            <v>48.3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</row>
        <row r="90">
          <cell r="A90" t="str">
            <v>03.02.04</v>
          </cell>
          <cell r="B90" t="str">
            <v xml:space="preserve">      Cama de Apoyo (Con Material de Prestamo)</v>
          </cell>
          <cell r="C90" t="str">
            <v>m</v>
          </cell>
          <cell r="D90">
            <v>70</v>
          </cell>
          <cell r="E90">
            <v>2.65</v>
          </cell>
          <cell r="F90">
            <v>185.5</v>
          </cell>
          <cell r="G90">
            <v>0</v>
          </cell>
          <cell r="H90">
            <v>0</v>
          </cell>
          <cell r="I90">
            <v>0</v>
          </cell>
          <cell r="J90">
            <v>70</v>
          </cell>
          <cell r="K90">
            <v>185.5</v>
          </cell>
          <cell r="L90">
            <v>1</v>
          </cell>
          <cell r="M90">
            <v>70</v>
          </cell>
          <cell r="N90">
            <v>185.5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</row>
        <row r="91">
          <cell r="A91" t="str">
            <v>03.02.05</v>
          </cell>
          <cell r="B91" t="str">
            <v xml:space="preserve">      Relleno Compactado Manual de Zanjas</v>
          </cell>
          <cell r="C91" t="str">
            <v>m</v>
          </cell>
          <cell r="D91">
            <v>70</v>
          </cell>
          <cell r="E91">
            <v>3.42</v>
          </cell>
          <cell r="F91">
            <v>239.4</v>
          </cell>
          <cell r="G91">
            <v>0</v>
          </cell>
          <cell r="H91">
            <v>0</v>
          </cell>
          <cell r="I91">
            <v>0</v>
          </cell>
          <cell r="J91">
            <v>70</v>
          </cell>
          <cell r="K91">
            <v>239.4</v>
          </cell>
          <cell r="L91">
            <v>1</v>
          </cell>
          <cell r="M91">
            <v>70</v>
          </cell>
          <cell r="N91">
            <v>239.4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</row>
        <row r="92">
          <cell r="A92" t="str">
            <v>03.03</v>
          </cell>
          <cell r="B92" t="str">
            <v xml:space="preserve">   SUMINISTRO E INSTALACION DE TUBERIA </v>
          </cell>
          <cell r="F92">
            <v>2767.2000000000003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2767.2000000000003</v>
          </cell>
          <cell r="L92">
            <v>1</v>
          </cell>
          <cell r="M92">
            <v>0</v>
          </cell>
          <cell r="N92">
            <v>2767.2000000000003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</row>
        <row r="93">
          <cell r="A93" t="str">
            <v>03.03.01</v>
          </cell>
          <cell r="B93" t="str">
            <v xml:space="preserve">      Tuberia CPVC de 2" para Agua Caliente</v>
          </cell>
          <cell r="C93" t="str">
            <v>m</v>
          </cell>
          <cell r="D93">
            <v>40</v>
          </cell>
          <cell r="E93">
            <v>54.42</v>
          </cell>
          <cell r="F93">
            <v>2176.8000000000002</v>
          </cell>
          <cell r="G93">
            <v>0</v>
          </cell>
          <cell r="H93">
            <v>0</v>
          </cell>
          <cell r="I93">
            <v>0</v>
          </cell>
          <cell r="J93">
            <v>40</v>
          </cell>
          <cell r="K93">
            <v>2176.8000000000002</v>
          </cell>
          <cell r="L93">
            <v>1</v>
          </cell>
          <cell r="M93">
            <v>40</v>
          </cell>
          <cell r="N93">
            <v>2176.8000000000002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</row>
        <row r="94">
          <cell r="A94" t="str">
            <v>03.03.02</v>
          </cell>
          <cell r="B94" t="str">
            <v xml:space="preserve">      Tuberia PVC SAP de Agua Fria 2"</v>
          </cell>
          <cell r="C94" t="str">
            <v>m</v>
          </cell>
          <cell r="D94">
            <v>50</v>
          </cell>
          <cell r="E94">
            <v>7.83</v>
          </cell>
          <cell r="F94">
            <v>391.5</v>
          </cell>
          <cell r="G94">
            <v>0</v>
          </cell>
          <cell r="H94">
            <v>0</v>
          </cell>
          <cell r="I94">
            <v>0</v>
          </cell>
          <cell r="J94">
            <v>50</v>
          </cell>
          <cell r="K94">
            <v>391.5</v>
          </cell>
          <cell r="L94">
            <v>1</v>
          </cell>
          <cell r="M94">
            <v>50</v>
          </cell>
          <cell r="N94">
            <v>391.5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</row>
        <row r="95">
          <cell r="A95" t="str">
            <v>03.03.03</v>
          </cell>
          <cell r="B95" t="str">
            <v xml:space="preserve">      Prueba hidraulica de Red de Agua</v>
          </cell>
          <cell r="C95" t="str">
            <v>m</v>
          </cell>
          <cell r="D95">
            <v>90</v>
          </cell>
          <cell r="E95">
            <v>2.21</v>
          </cell>
          <cell r="F95">
            <v>198.9</v>
          </cell>
          <cell r="G95">
            <v>0</v>
          </cell>
          <cell r="H95">
            <v>0</v>
          </cell>
          <cell r="I95">
            <v>0</v>
          </cell>
          <cell r="J95">
            <v>90</v>
          </cell>
          <cell r="K95">
            <v>198.9</v>
          </cell>
          <cell r="L95">
            <v>1</v>
          </cell>
          <cell r="M95">
            <v>90</v>
          </cell>
          <cell r="N95">
            <v>198.9</v>
          </cell>
          <cell r="O95">
            <v>1</v>
          </cell>
          <cell r="P95">
            <v>0</v>
          </cell>
          <cell r="Q95">
            <v>0</v>
          </cell>
          <cell r="R95">
            <v>0</v>
          </cell>
        </row>
        <row r="96">
          <cell r="A96" t="str">
            <v>04</v>
          </cell>
          <cell r="B96" t="str">
            <v>RESERVORIO</v>
          </cell>
          <cell r="F96">
            <v>11978.77</v>
          </cell>
          <cell r="G96">
            <v>0</v>
          </cell>
          <cell r="H96">
            <v>0</v>
          </cell>
          <cell r="I96">
            <v>0</v>
          </cell>
          <cell r="K96">
            <v>10626.470000000001</v>
          </cell>
          <cell r="L96">
            <v>0.88710860964856997</v>
          </cell>
          <cell r="M96">
            <v>0</v>
          </cell>
          <cell r="N96">
            <v>10626.470000000001</v>
          </cell>
          <cell r="O96">
            <v>0.88710860964856997</v>
          </cell>
          <cell r="P96">
            <v>0</v>
          </cell>
          <cell r="Q96">
            <v>1352.3</v>
          </cell>
          <cell r="R96">
            <v>0.11289139035143006</v>
          </cell>
        </row>
        <row r="97">
          <cell r="A97" t="str">
            <v>04.01</v>
          </cell>
          <cell r="B97" t="str">
            <v xml:space="preserve">   OBRAS PROVISIONALES</v>
          </cell>
          <cell r="F97">
            <v>21.07</v>
          </cell>
          <cell r="G97">
            <v>0</v>
          </cell>
          <cell r="H97">
            <v>0</v>
          </cell>
          <cell r="I97">
            <v>0</v>
          </cell>
          <cell r="K97">
            <v>21.07</v>
          </cell>
          <cell r="L97">
            <v>1</v>
          </cell>
          <cell r="M97">
            <v>0</v>
          </cell>
          <cell r="N97">
            <v>21.07</v>
          </cell>
          <cell r="O97">
            <v>1</v>
          </cell>
          <cell r="P97">
            <v>0</v>
          </cell>
          <cell r="Q97">
            <v>0</v>
          </cell>
          <cell r="R97">
            <v>0</v>
          </cell>
        </row>
        <row r="98">
          <cell r="A98" t="str">
            <v>04.01.01</v>
          </cell>
          <cell r="B98" t="str">
            <v xml:space="preserve">      Limpieza de terreno manual</v>
          </cell>
          <cell r="C98" t="str">
            <v>m2</v>
          </cell>
          <cell r="D98">
            <v>6.25</v>
          </cell>
          <cell r="E98">
            <v>1.82</v>
          </cell>
          <cell r="F98">
            <v>11.38</v>
          </cell>
          <cell r="G98">
            <v>0</v>
          </cell>
          <cell r="H98">
            <v>0</v>
          </cell>
          <cell r="I98">
            <v>0</v>
          </cell>
          <cell r="J98">
            <v>6.25</v>
          </cell>
          <cell r="K98">
            <v>11.38</v>
          </cell>
          <cell r="L98">
            <v>1</v>
          </cell>
          <cell r="M98">
            <v>6.25</v>
          </cell>
          <cell r="N98">
            <v>11.38</v>
          </cell>
          <cell r="O98">
            <v>1</v>
          </cell>
          <cell r="P98">
            <v>0</v>
          </cell>
          <cell r="Q98">
            <v>0</v>
          </cell>
          <cell r="R98">
            <v>0</v>
          </cell>
        </row>
        <row r="99">
          <cell r="A99" t="str">
            <v>04.01.02</v>
          </cell>
          <cell r="B99" t="str">
            <v xml:space="preserve">      Trazo y replanteo</v>
          </cell>
          <cell r="C99" t="str">
            <v>m2</v>
          </cell>
          <cell r="D99">
            <v>6.25</v>
          </cell>
          <cell r="E99">
            <v>1.55</v>
          </cell>
          <cell r="F99">
            <v>9.69</v>
          </cell>
          <cell r="G99">
            <v>0</v>
          </cell>
          <cell r="H99">
            <v>0</v>
          </cell>
          <cell r="I99">
            <v>0</v>
          </cell>
          <cell r="J99">
            <v>6.25</v>
          </cell>
          <cell r="K99">
            <v>9.69</v>
          </cell>
          <cell r="L99">
            <v>1</v>
          </cell>
          <cell r="M99">
            <v>6.25</v>
          </cell>
          <cell r="N99">
            <v>9.69</v>
          </cell>
          <cell r="O99">
            <v>1</v>
          </cell>
          <cell r="P99">
            <v>0</v>
          </cell>
          <cell r="Q99">
            <v>0</v>
          </cell>
          <cell r="R99">
            <v>0</v>
          </cell>
        </row>
        <row r="100">
          <cell r="A100" t="str">
            <v>04.02</v>
          </cell>
          <cell r="B100" t="str">
            <v xml:space="preserve">   MOVIMIENTO DE TIERRAS</v>
          </cell>
          <cell r="F100">
            <v>445.31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445.31</v>
          </cell>
          <cell r="L100">
            <v>1</v>
          </cell>
          <cell r="M100">
            <v>0</v>
          </cell>
          <cell r="N100">
            <v>445.31</v>
          </cell>
          <cell r="O100">
            <v>1</v>
          </cell>
          <cell r="P100">
            <v>0</v>
          </cell>
          <cell r="Q100">
            <v>0</v>
          </cell>
          <cell r="R100">
            <v>0</v>
          </cell>
        </row>
        <row r="101">
          <cell r="A101" t="str">
            <v>04.02.01</v>
          </cell>
          <cell r="B101" t="str">
            <v xml:space="preserve">      Excavacion en Terreno Rocoso</v>
          </cell>
          <cell r="C101" t="str">
            <v>m3</v>
          </cell>
          <cell r="D101">
            <v>3.13</v>
          </cell>
          <cell r="E101">
            <v>142.27000000000001</v>
          </cell>
          <cell r="F101">
            <v>445.31</v>
          </cell>
          <cell r="G101">
            <v>0</v>
          </cell>
          <cell r="H101">
            <v>0</v>
          </cell>
          <cell r="I101">
            <v>0</v>
          </cell>
          <cell r="J101">
            <v>3.13</v>
          </cell>
          <cell r="K101">
            <v>445.31</v>
          </cell>
          <cell r="L101">
            <v>1</v>
          </cell>
          <cell r="M101">
            <v>3.13</v>
          </cell>
          <cell r="N101">
            <v>445.31</v>
          </cell>
          <cell r="O101">
            <v>1</v>
          </cell>
          <cell r="P101">
            <v>0</v>
          </cell>
          <cell r="Q101">
            <v>0</v>
          </cell>
          <cell r="R101">
            <v>0</v>
          </cell>
        </row>
        <row r="102">
          <cell r="A102" t="str">
            <v>04.03</v>
          </cell>
          <cell r="B102" t="str">
            <v xml:space="preserve">   CONCRETO SIMPLE</v>
          </cell>
          <cell r="F102">
            <v>211.56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211.56</v>
          </cell>
          <cell r="L102">
            <v>1</v>
          </cell>
          <cell r="M102">
            <v>0</v>
          </cell>
          <cell r="N102">
            <v>211.56</v>
          </cell>
          <cell r="O102">
            <v>1</v>
          </cell>
          <cell r="P102">
            <v>0</v>
          </cell>
          <cell r="Q102">
            <v>0</v>
          </cell>
          <cell r="R102">
            <v>0</v>
          </cell>
        </row>
        <row r="103">
          <cell r="A103" t="str">
            <v>04.03.01</v>
          </cell>
          <cell r="B103" t="str">
            <v xml:space="preserve">      Concreto Para Solados e=0.10 m., C:H, 1:12</v>
          </cell>
          <cell r="C103" t="str">
            <v>m2</v>
          </cell>
          <cell r="D103">
            <v>6.25</v>
          </cell>
          <cell r="E103">
            <v>33.85</v>
          </cell>
          <cell r="F103">
            <v>211.56</v>
          </cell>
          <cell r="G103">
            <v>0</v>
          </cell>
          <cell r="H103">
            <v>0</v>
          </cell>
          <cell r="I103">
            <v>0</v>
          </cell>
          <cell r="J103">
            <v>6.25</v>
          </cell>
          <cell r="K103">
            <v>211.56</v>
          </cell>
          <cell r="L103">
            <v>1</v>
          </cell>
          <cell r="M103">
            <v>6.25</v>
          </cell>
          <cell r="N103">
            <v>211.56</v>
          </cell>
          <cell r="O103">
            <v>1</v>
          </cell>
          <cell r="P103">
            <v>0</v>
          </cell>
          <cell r="Q103">
            <v>0</v>
          </cell>
          <cell r="R103">
            <v>0</v>
          </cell>
        </row>
        <row r="104">
          <cell r="A104" t="str">
            <v>04.04</v>
          </cell>
          <cell r="B104" t="str">
            <v xml:space="preserve">   CONCRETO ARMADO</v>
          </cell>
          <cell r="F104">
            <v>6316.43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6316.43</v>
          </cell>
          <cell r="L104">
            <v>1</v>
          </cell>
          <cell r="M104">
            <v>0</v>
          </cell>
          <cell r="N104">
            <v>6316.43</v>
          </cell>
          <cell r="O104">
            <v>1</v>
          </cell>
          <cell r="P104">
            <v>0</v>
          </cell>
          <cell r="Q104">
            <v>0</v>
          </cell>
          <cell r="R104">
            <v>0</v>
          </cell>
        </row>
        <row r="105">
          <cell r="A105" t="str">
            <v>04.04.01</v>
          </cell>
          <cell r="B105" t="str">
            <v xml:space="preserve">      LOSA FONDO</v>
          </cell>
          <cell r="F105">
            <v>810.87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810.87</v>
          </cell>
          <cell r="L105">
            <v>1</v>
          </cell>
          <cell r="M105">
            <v>0</v>
          </cell>
          <cell r="N105">
            <v>810.87</v>
          </cell>
          <cell r="O105">
            <v>1</v>
          </cell>
          <cell r="P105">
            <v>0</v>
          </cell>
          <cell r="Q105">
            <v>0</v>
          </cell>
          <cell r="R105">
            <v>0</v>
          </cell>
        </row>
        <row r="106">
          <cell r="A106" t="str">
            <v>04.04.01.01</v>
          </cell>
          <cell r="B106" t="str">
            <v xml:space="preserve">         Habilitacion Acero fy=4200 kg/cm2 Grado 60</v>
          </cell>
          <cell r="C106" t="str">
            <v>kg</v>
          </cell>
          <cell r="D106">
            <v>75</v>
          </cell>
          <cell r="E106">
            <v>5.07</v>
          </cell>
          <cell r="F106">
            <v>380.25</v>
          </cell>
          <cell r="G106">
            <v>0</v>
          </cell>
          <cell r="H106">
            <v>0</v>
          </cell>
          <cell r="I106">
            <v>0</v>
          </cell>
          <cell r="J106">
            <v>75</v>
          </cell>
          <cell r="K106">
            <v>380.25</v>
          </cell>
          <cell r="L106">
            <v>1</v>
          </cell>
          <cell r="M106">
            <v>75</v>
          </cell>
          <cell r="N106">
            <v>380.25</v>
          </cell>
          <cell r="O106">
            <v>1</v>
          </cell>
          <cell r="P106">
            <v>0</v>
          </cell>
          <cell r="Q106">
            <v>0</v>
          </cell>
          <cell r="R106">
            <v>0</v>
          </cell>
        </row>
        <row r="107">
          <cell r="A107" t="str">
            <v>04.04.01.02</v>
          </cell>
          <cell r="B107" t="str">
            <v xml:space="preserve">         Colocacion de Armadura de Acero fy=4200 kg/cm2 Grado 60</v>
          </cell>
          <cell r="C107" t="str">
            <v>kg</v>
          </cell>
          <cell r="D107">
            <v>75</v>
          </cell>
          <cell r="E107">
            <v>0.89</v>
          </cell>
          <cell r="F107">
            <v>66.75</v>
          </cell>
          <cell r="G107">
            <v>0</v>
          </cell>
          <cell r="H107">
            <v>0</v>
          </cell>
          <cell r="I107">
            <v>0</v>
          </cell>
          <cell r="J107">
            <v>75</v>
          </cell>
          <cell r="K107">
            <v>66.75</v>
          </cell>
          <cell r="L107">
            <v>1</v>
          </cell>
          <cell r="M107">
            <v>75</v>
          </cell>
          <cell r="N107">
            <v>66.75</v>
          </cell>
          <cell r="O107">
            <v>1</v>
          </cell>
          <cell r="P107">
            <v>0</v>
          </cell>
          <cell r="Q107">
            <v>0</v>
          </cell>
          <cell r="R107">
            <v>0</v>
          </cell>
        </row>
        <row r="108">
          <cell r="A108" t="str">
            <v>04.04.01.03</v>
          </cell>
          <cell r="B108" t="str">
            <v xml:space="preserve">         Concreto Loza Fondo f'c=210 Kg/cm2</v>
          </cell>
          <cell r="C108" t="str">
            <v>m3</v>
          </cell>
          <cell r="D108">
            <v>0.94</v>
          </cell>
          <cell r="E108">
            <v>387.1</v>
          </cell>
          <cell r="F108">
            <v>363.87</v>
          </cell>
          <cell r="G108">
            <v>0</v>
          </cell>
          <cell r="H108">
            <v>0</v>
          </cell>
          <cell r="I108">
            <v>0</v>
          </cell>
          <cell r="J108">
            <v>0.94</v>
          </cell>
          <cell r="K108">
            <v>363.87</v>
          </cell>
          <cell r="L108">
            <v>1</v>
          </cell>
          <cell r="M108">
            <v>0.94</v>
          </cell>
          <cell r="N108">
            <v>363.87</v>
          </cell>
          <cell r="O108">
            <v>1</v>
          </cell>
          <cell r="P108">
            <v>0</v>
          </cell>
          <cell r="Q108">
            <v>0</v>
          </cell>
          <cell r="R108">
            <v>0</v>
          </cell>
        </row>
        <row r="109">
          <cell r="A109" t="str">
            <v>04.04.02</v>
          </cell>
          <cell r="B109" t="str">
            <v xml:space="preserve">      MUROS</v>
          </cell>
          <cell r="F109">
            <v>4564.6500000000005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4564.6500000000005</v>
          </cell>
          <cell r="L109">
            <v>1</v>
          </cell>
          <cell r="M109">
            <v>0</v>
          </cell>
          <cell r="N109">
            <v>4564.6500000000005</v>
          </cell>
          <cell r="O109">
            <v>1</v>
          </cell>
          <cell r="P109">
            <v>0</v>
          </cell>
          <cell r="Q109">
            <v>0</v>
          </cell>
          <cell r="R109">
            <v>0</v>
          </cell>
        </row>
        <row r="110">
          <cell r="A110" t="str">
            <v>04.04.02.01</v>
          </cell>
          <cell r="B110" t="str">
            <v xml:space="preserve">         Habilitacion Acero fy=4200 kg/cm2 Grado 60</v>
          </cell>
          <cell r="C110" t="str">
            <v>kg</v>
          </cell>
          <cell r="D110">
            <v>375</v>
          </cell>
          <cell r="E110">
            <v>5.07</v>
          </cell>
          <cell r="F110">
            <v>1901.25</v>
          </cell>
          <cell r="G110">
            <v>0</v>
          </cell>
          <cell r="H110">
            <v>0</v>
          </cell>
          <cell r="I110">
            <v>0</v>
          </cell>
          <cell r="J110">
            <v>375</v>
          </cell>
          <cell r="K110">
            <v>1901.25</v>
          </cell>
          <cell r="L110">
            <v>1</v>
          </cell>
          <cell r="M110">
            <v>375</v>
          </cell>
          <cell r="N110">
            <v>1901.25</v>
          </cell>
          <cell r="O110">
            <v>1</v>
          </cell>
          <cell r="P110">
            <v>0</v>
          </cell>
          <cell r="Q110">
            <v>0</v>
          </cell>
          <cell r="R110">
            <v>0</v>
          </cell>
        </row>
        <row r="111">
          <cell r="A111" t="str">
            <v>04.04.02.02</v>
          </cell>
          <cell r="B111" t="str">
            <v xml:space="preserve">         Habilitacion de Encofrado de Muros de Sostenimiento (Dos Caras)</v>
          </cell>
          <cell r="C111" t="str">
            <v>m2</v>
          </cell>
          <cell r="D111">
            <v>30.69</v>
          </cell>
          <cell r="E111">
            <v>12.48</v>
          </cell>
          <cell r="F111">
            <v>383.01</v>
          </cell>
          <cell r="G111">
            <v>0</v>
          </cell>
          <cell r="H111">
            <v>0</v>
          </cell>
          <cell r="I111">
            <v>0</v>
          </cell>
          <cell r="J111">
            <v>30.69</v>
          </cell>
          <cell r="K111">
            <v>383.01</v>
          </cell>
          <cell r="L111">
            <v>1</v>
          </cell>
          <cell r="M111">
            <v>30.69</v>
          </cell>
          <cell r="N111">
            <v>383.01</v>
          </cell>
          <cell r="O111">
            <v>1</v>
          </cell>
          <cell r="P111">
            <v>0</v>
          </cell>
          <cell r="Q111">
            <v>0</v>
          </cell>
          <cell r="R111">
            <v>0</v>
          </cell>
        </row>
        <row r="112">
          <cell r="A112" t="str">
            <v>04.04.02.03</v>
          </cell>
          <cell r="B112" t="str">
            <v xml:space="preserve">         Colocacion de Armadura de Acero fy=4200 kg/cm2 Grado 60</v>
          </cell>
          <cell r="C112" t="str">
            <v>kg</v>
          </cell>
          <cell r="D112">
            <v>375</v>
          </cell>
          <cell r="E112">
            <v>0.89</v>
          </cell>
          <cell r="F112">
            <v>333.75</v>
          </cell>
          <cell r="G112">
            <v>0</v>
          </cell>
          <cell r="H112">
            <v>0</v>
          </cell>
          <cell r="I112">
            <v>0</v>
          </cell>
          <cell r="J112">
            <v>375</v>
          </cell>
          <cell r="K112">
            <v>333.75</v>
          </cell>
          <cell r="L112">
            <v>1</v>
          </cell>
          <cell r="M112">
            <v>375</v>
          </cell>
          <cell r="N112">
            <v>333.75</v>
          </cell>
          <cell r="O112">
            <v>1</v>
          </cell>
          <cell r="P112">
            <v>0</v>
          </cell>
          <cell r="Q112">
            <v>0</v>
          </cell>
          <cell r="R112">
            <v>0</v>
          </cell>
        </row>
        <row r="113">
          <cell r="A113" t="str">
            <v>04.04.02.04</v>
          </cell>
          <cell r="B113" t="str">
            <v xml:space="preserve">         Encofrado de Muros de Sostenimiento (Dos Caras)</v>
          </cell>
          <cell r="C113" t="str">
            <v>m2</v>
          </cell>
          <cell r="D113">
            <v>30.69</v>
          </cell>
          <cell r="E113">
            <v>24.56</v>
          </cell>
          <cell r="F113">
            <v>753.75</v>
          </cell>
          <cell r="G113">
            <v>0</v>
          </cell>
          <cell r="H113">
            <v>0</v>
          </cell>
          <cell r="I113">
            <v>0</v>
          </cell>
          <cell r="J113">
            <v>30.69</v>
          </cell>
          <cell r="K113">
            <v>753.75</v>
          </cell>
          <cell r="L113">
            <v>1</v>
          </cell>
          <cell r="M113">
            <v>30.69</v>
          </cell>
          <cell r="N113">
            <v>753.75</v>
          </cell>
          <cell r="O113">
            <v>1</v>
          </cell>
          <cell r="P113">
            <v>0</v>
          </cell>
          <cell r="Q113">
            <v>0</v>
          </cell>
          <cell r="R113">
            <v>0</v>
          </cell>
        </row>
        <row r="114">
          <cell r="A114" t="str">
            <v>04.04.02.05</v>
          </cell>
          <cell r="B114" t="str">
            <v xml:space="preserve">         Concreto en Muros f'c=210 Kg/cm2</v>
          </cell>
          <cell r="C114" t="str">
            <v>m3</v>
          </cell>
          <cell r="D114">
            <v>2.69</v>
          </cell>
          <cell r="E114">
            <v>385.61</v>
          </cell>
          <cell r="F114">
            <v>1037.29</v>
          </cell>
          <cell r="G114">
            <v>0</v>
          </cell>
          <cell r="H114">
            <v>0</v>
          </cell>
          <cell r="I114">
            <v>0</v>
          </cell>
          <cell r="J114">
            <v>2.69</v>
          </cell>
          <cell r="K114">
            <v>1037.29</v>
          </cell>
          <cell r="L114">
            <v>1</v>
          </cell>
          <cell r="M114">
            <v>2.69</v>
          </cell>
          <cell r="N114">
            <v>1037.29</v>
          </cell>
          <cell r="O114">
            <v>1</v>
          </cell>
          <cell r="P114">
            <v>0</v>
          </cell>
          <cell r="Q114">
            <v>0</v>
          </cell>
          <cell r="R114">
            <v>0</v>
          </cell>
        </row>
        <row r="115">
          <cell r="A115" t="str">
            <v>04.04.02.06</v>
          </cell>
          <cell r="B115" t="str">
            <v xml:space="preserve">         Desencofrado de Muros de Sostenimiento (Dos Caras)</v>
          </cell>
          <cell r="C115" t="str">
            <v>m2</v>
          </cell>
          <cell r="D115">
            <v>30.69</v>
          </cell>
          <cell r="E115">
            <v>5.07</v>
          </cell>
          <cell r="F115">
            <v>155.6</v>
          </cell>
          <cell r="G115">
            <v>0</v>
          </cell>
          <cell r="H115">
            <v>0</v>
          </cell>
          <cell r="I115">
            <v>0</v>
          </cell>
          <cell r="J115">
            <v>30.69</v>
          </cell>
          <cell r="K115">
            <v>155.6</v>
          </cell>
          <cell r="L115">
            <v>1</v>
          </cell>
          <cell r="M115">
            <v>30.69</v>
          </cell>
          <cell r="N115">
            <v>155.6</v>
          </cell>
          <cell r="O115">
            <v>1</v>
          </cell>
          <cell r="P115">
            <v>0</v>
          </cell>
          <cell r="Q115">
            <v>0</v>
          </cell>
          <cell r="R115">
            <v>0</v>
          </cell>
        </row>
        <row r="116">
          <cell r="A116" t="str">
            <v>04.04.03</v>
          </cell>
          <cell r="B116" t="str">
            <v xml:space="preserve">      LOSA TECHO</v>
          </cell>
          <cell r="F116">
            <v>940.91000000000008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940.91000000000008</v>
          </cell>
          <cell r="L116">
            <v>1</v>
          </cell>
          <cell r="M116">
            <v>0</v>
          </cell>
          <cell r="N116">
            <v>940.91000000000008</v>
          </cell>
          <cell r="O116">
            <v>1</v>
          </cell>
          <cell r="P116">
            <v>0</v>
          </cell>
          <cell r="Q116">
            <v>0</v>
          </cell>
          <cell r="R116">
            <v>0</v>
          </cell>
        </row>
        <row r="117">
          <cell r="A117" t="str">
            <v>04.04.03.01</v>
          </cell>
          <cell r="B117" t="str">
            <v xml:space="preserve">         Habilitacion Acero fy=4200 kg/cm2 Grado 60</v>
          </cell>
          <cell r="C117" t="str">
            <v>kg</v>
          </cell>
          <cell r="D117">
            <v>80.8</v>
          </cell>
          <cell r="E117">
            <v>5.07</v>
          </cell>
          <cell r="F117">
            <v>409.66</v>
          </cell>
          <cell r="G117">
            <v>0</v>
          </cell>
          <cell r="H117">
            <v>0</v>
          </cell>
          <cell r="I117">
            <v>0</v>
          </cell>
          <cell r="J117">
            <v>80.8</v>
          </cell>
          <cell r="K117">
            <v>409.66</v>
          </cell>
          <cell r="L117">
            <v>1</v>
          </cell>
          <cell r="M117">
            <v>80.8</v>
          </cell>
          <cell r="N117">
            <v>409.66</v>
          </cell>
          <cell r="O117">
            <v>1</v>
          </cell>
          <cell r="P117">
            <v>0</v>
          </cell>
          <cell r="Q117">
            <v>0</v>
          </cell>
          <cell r="R117">
            <v>0</v>
          </cell>
        </row>
        <row r="118">
          <cell r="A118" t="str">
            <v>04.04.03.02</v>
          </cell>
          <cell r="B118" t="str">
            <v xml:space="preserve">         Habilitacion de Encofrado en Losa Tapa</v>
          </cell>
          <cell r="C118" t="str">
            <v>m2</v>
          </cell>
          <cell r="D118">
            <v>4.62</v>
          </cell>
          <cell r="E118">
            <v>26.57</v>
          </cell>
          <cell r="F118">
            <v>122.75</v>
          </cell>
          <cell r="G118">
            <v>0</v>
          </cell>
          <cell r="H118">
            <v>0</v>
          </cell>
          <cell r="I118">
            <v>0</v>
          </cell>
          <cell r="J118">
            <v>4.62</v>
          </cell>
          <cell r="K118">
            <v>122.75</v>
          </cell>
          <cell r="L118">
            <v>1</v>
          </cell>
          <cell r="M118">
            <v>4.62</v>
          </cell>
          <cell r="N118">
            <v>122.75</v>
          </cell>
          <cell r="O118">
            <v>1</v>
          </cell>
          <cell r="P118">
            <v>0</v>
          </cell>
          <cell r="Q118">
            <v>0</v>
          </cell>
          <cell r="R118">
            <v>0</v>
          </cell>
        </row>
        <row r="119">
          <cell r="A119" t="str">
            <v>04.04.03.03</v>
          </cell>
          <cell r="B119" t="str">
            <v xml:space="preserve">         Colocacion de Armadura de Acero fy=4200 kg/cm2 Grado 60</v>
          </cell>
          <cell r="C119" t="str">
            <v>kg</v>
          </cell>
          <cell r="D119">
            <v>80.8</v>
          </cell>
          <cell r="E119">
            <v>0.89</v>
          </cell>
          <cell r="F119">
            <v>71.91</v>
          </cell>
          <cell r="G119">
            <v>0</v>
          </cell>
          <cell r="H119">
            <v>0</v>
          </cell>
          <cell r="I119">
            <v>0</v>
          </cell>
          <cell r="J119">
            <v>80.8</v>
          </cell>
          <cell r="K119">
            <v>71.91</v>
          </cell>
          <cell r="L119">
            <v>1</v>
          </cell>
          <cell r="M119">
            <v>80.8</v>
          </cell>
          <cell r="N119">
            <v>71.91</v>
          </cell>
          <cell r="O119">
            <v>1</v>
          </cell>
          <cell r="P119">
            <v>0</v>
          </cell>
          <cell r="Q119">
            <v>0</v>
          </cell>
          <cell r="R119">
            <v>0</v>
          </cell>
        </row>
        <row r="120">
          <cell r="A120" t="str">
            <v>04.04.03.04</v>
          </cell>
          <cell r="B120" t="str">
            <v xml:space="preserve">         Encofrado en Losa Tapa</v>
          </cell>
          <cell r="C120" t="str">
            <v>m2</v>
          </cell>
          <cell r="D120">
            <v>4.62</v>
          </cell>
          <cell r="E120">
            <v>11.09</v>
          </cell>
          <cell r="F120">
            <v>51.24</v>
          </cell>
          <cell r="G120">
            <v>0</v>
          </cell>
          <cell r="H120">
            <v>0</v>
          </cell>
          <cell r="I120">
            <v>0</v>
          </cell>
          <cell r="J120">
            <v>4.62</v>
          </cell>
          <cell r="K120">
            <v>51.24</v>
          </cell>
          <cell r="L120">
            <v>1</v>
          </cell>
          <cell r="M120">
            <v>4.62</v>
          </cell>
          <cell r="N120">
            <v>51.24</v>
          </cell>
          <cell r="O120">
            <v>1</v>
          </cell>
          <cell r="P120">
            <v>0</v>
          </cell>
          <cell r="Q120">
            <v>0</v>
          </cell>
          <cell r="R120">
            <v>0</v>
          </cell>
        </row>
        <row r="121">
          <cell r="A121" t="str">
            <v>04.04.03.05</v>
          </cell>
          <cell r="B121" t="str">
            <v xml:space="preserve">         Concreto en Losa Tapa f'c=210 Kg/cm2</v>
          </cell>
          <cell r="C121" t="str">
            <v>m3</v>
          </cell>
          <cell r="D121">
            <v>0.75</v>
          </cell>
          <cell r="E121">
            <v>352.74</v>
          </cell>
          <cell r="F121">
            <v>264.56</v>
          </cell>
          <cell r="G121">
            <v>0</v>
          </cell>
          <cell r="H121">
            <v>0</v>
          </cell>
          <cell r="I121">
            <v>0</v>
          </cell>
          <cell r="J121">
            <v>0.75</v>
          </cell>
          <cell r="K121">
            <v>264.56</v>
          </cell>
          <cell r="L121">
            <v>1</v>
          </cell>
          <cell r="M121">
            <v>0.75</v>
          </cell>
          <cell r="N121">
            <v>264.56</v>
          </cell>
          <cell r="O121">
            <v>1</v>
          </cell>
          <cell r="P121">
            <v>0</v>
          </cell>
          <cell r="Q121">
            <v>0</v>
          </cell>
          <cell r="R121">
            <v>0</v>
          </cell>
        </row>
        <row r="122">
          <cell r="A122" t="str">
            <v>04.04.03.06</v>
          </cell>
          <cell r="B122" t="str">
            <v xml:space="preserve">         Desencofrado en Losa Tapa</v>
          </cell>
          <cell r="C122" t="str">
            <v>m2</v>
          </cell>
          <cell r="D122">
            <v>4.62</v>
          </cell>
          <cell r="E122">
            <v>4.5</v>
          </cell>
          <cell r="F122">
            <v>20.79</v>
          </cell>
          <cell r="G122">
            <v>0</v>
          </cell>
          <cell r="H122">
            <v>0</v>
          </cell>
          <cell r="I122">
            <v>0</v>
          </cell>
          <cell r="J122">
            <v>4.62</v>
          </cell>
          <cell r="K122">
            <v>20.79</v>
          </cell>
          <cell r="L122">
            <v>1</v>
          </cell>
          <cell r="M122">
            <v>4.62</v>
          </cell>
          <cell r="N122">
            <v>20.79</v>
          </cell>
          <cell r="O122">
            <v>1</v>
          </cell>
          <cell r="P122">
            <v>0</v>
          </cell>
          <cell r="Q122">
            <v>0</v>
          </cell>
          <cell r="R122">
            <v>0</v>
          </cell>
        </row>
        <row r="123">
          <cell r="A123" t="str">
            <v>04.05</v>
          </cell>
          <cell r="B123" t="str">
            <v xml:space="preserve">   TARRAJEOS</v>
          </cell>
          <cell r="F123">
            <v>1594.8200000000002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1594.8200000000002</v>
          </cell>
          <cell r="L123">
            <v>1</v>
          </cell>
          <cell r="M123">
            <v>0</v>
          </cell>
          <cell r="N123">
            <v>1594.8200000000002</v>
          </cell>
          <cell r="O123">
            <v>1</v>
          </cell>
          <cell r="P123">
            <v>0</v>
          </cell>
          <cell r="Q123">
            <v>0</v>
          </cell>
          <cell r="R123">
            <v>0</v>
          </cell>
        </row>
        <row r="124">
          <cell r="A124" t="str">
            <v>04.05.01</v>
          </cell>
          <cell r="B124" t="str">
            <v xml:space="preserve">      Tarraje con Impermeabilizante Mezcla 1:1, e=1.5 cm.</v>
          </cell>
          <cell r="C124" t="str">
            <v>m2</v>
          </cell>
          <cell r="D124">
            <v>28.38</v>
          </cell>
          <cell r="E124">
            <v>28.8</v>
          </cell>
          <cell r="F124">
            <v>817.34</v>
          </cell>
          <cell r="G124">
            <v>0</v>
          </cell>
          <cell r="H124">
            <v>0</v>
          </cell>
          <cell r="I124">
            <v>0</v>
          </cell>
          <cell r="J124">
            <v>28.38</v>
          </cell>
          <cell r="K124">
            <v>817.34</v>
          </cell>
          <cell r="L124">
            <v>1</v>
          </cell>
          <cell r="M124">
            <v>28.38</v>
          </cell>
          <cell r="N124">
            <v>817.34</v>
          </cell>
          <cell r="O124">
            <v>1</v>
          </cell>
          <cell r="P124">
            <v>0</v>
          </cell>
          <cell r="Q124">
            <v>0</v>
          </cell>
          <cell r="R124">
            <v>0</v>
          </cell>
        </row>
        <row r="125">
          <cell r="A125" t="str">
            <v>04.05.02</v>
          </cell>
          <cell r="B125" t="str">
            <v xml:space="preserve">      Puñeteo Previo Para Tarrajeo en Exteriores, Espesor 1.5 cm., Mezcla 1:5 </v>
          </cell>
          <cell r="C125" t="str">
            <v>m2</v>
          </cell>
          <cell r="D125">
            <v>33</v>
          </cell>
          <cell r="E125">
            <v>6.94</v>
          </cell>
          <cell r="F125">
            <v>229.02</v>
          </cell>
          <cell r="G125">
            <v>0</v>
          </cell>
          <cell r="H125">
            <v>0</v>
          </cell>
          <cell r="I125">
            <v>0</v>
          </cell>
          <cell r="J125">
            <v>33</v>
          </cell>
          <cell r="K125">
            <v>229.02</v>
          </cell>
          <cell r="L125">
            <v>1</v>
          </cell>
          <cell r="M125">
            <v>33</v>
          </cell>
          <cell r="N125">
            <v>229.02</v>
          </cell>
          <cell r="O125">
            <v>1</v>
          </cell>
          <cell r="P125">
            <v>0</v>
          </cell>
          <cell r="Q125">
            <v>0</v>
          </cell>
          <cell r="R125">
            <v>0</v>
          </cell>
        </row>
        <row r="126">
          <cell r="A126" t="str">
            <v>04.05.03</v>
          </cell>
          <cell r="B126" t="str">
            <v xml:space="preserve">      Tarrajeo en Exteriores, Espesor 1.5 cm., Mezcla 1:5 </v>
          </cell>
          <cell r="C126" t="str">
            <v>m2</v>
          </cell>
          <cell r="D126">
            <v>33</v>
          </cell>
          <cell r="E126">
            <v>16.62</v>
          </cell>
          <cell r="F126">
            <v>548.46</v>
          </cell>
          <cell r="G126">
            <v>0</v>
          </cell>
          <cell r="H126">
            <v>0</v>
          </cell>
          <cell r="I126">
            <v>0</v>
          </cell>
          <cell r="J126">
            <v>33</v>
          </cell>
          <cell r="K126">
            <v>548.46</v>
          </cell>
          <cell r="L126">
            <v>1</v>
          </cell>
          <cell r="M126">
            <v>33</v>
          </cell>
          <cell r="N126">
            <v>548.46</v>
          </cell>
          <cell r="O126">
            <v>1</v>
          </cell>
          <cell r="P126">
            <v>0</v>
          </cell>
          <cell r="Q126">
            <v>0</v>
          </cell>
          <cell r="R126">
            <v>0</v>
          </cell>
        </row>
        <row r="127">
          <cell r="A127" t="str">
            <v>04.06</v>
          </cell>
          <cell r="B127" t="str">
            <v xml:space="preserve">   PINTURA</v>
          </cell>
          <cell r="F127">
            <v>281.82</v>
          </cell>
          <cell r="G127">
            <v>0</v>
          </cell>
          <cell r="H127">
            <v>0</v>
          </cell>
          <cell r="I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281.82</v>
          </cell>
          <cell r="R127">
            <v>1</v>
          </cell>
        </row>
        <row r="128">
          <cell r="A128" t="str">
            <v>04.06.01</v>
          </cell>
          <cell r="B128" t="str">
            <v xml:space="preserve">      Pintura Latex en exteriores</v>
          </cell>
          <cell r="C128" t="str">
            <v>m2</v>
          </cell>
          <cell r="D128">
            <v>33</v>
          </cell>
          <cell r="E128">
            <v>8.5399999999999991</v>
          </cell>
          <cell r="F128">
            <v>281.82</v>
          </cell>
          <cell r="G128">
            <v>0</v>
          </cell>
          <cell r="H128">
            <v>0</v>
          </cell>
          <cell r="I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33</v>
          </cell>
          <cell r="Q128">
            <v>281.82</v>
          </cell>
          <cell r="R128">
            <v>1</v>
          </cell>
        </row>
        <row r="129">
          <cell r="A129" t="str">
            <v>04.07</v>
          </cell>
          <cell r="B129" t="str">
            <v xml:space="preserve">   ACCESORIOS DE ENTRADA</v>
          </cell>
          <cell r="F129">
            <v>1958</v>
          </cell>
          <cell r="G129">
            <v>0</v>
          </cell>
          <cell r="H129">
            <v>0</v>
          </cell>
          <cell r="I129">
            <v>0</v>
          </cell>
          <cell r="K129">
            <v>1958</v>
          </cell>
          <cell r="L129">
            <v>1</v>
          </cell>
          <cell r="M129">
            <v>0</v>
          </cell>
          <cell r="N129">
            <v>1958</v>
          </cell>
          <cell r="O129">
            <v>1</v>
          </cell>
          <cell r="P129">
            <v>0</v>
          </cell>
          <cell r="Q129">
            <v>0</v>
          </cell>
          <cell r="R129">
            <v>0</v>
          </cell>
        </row>
        <row r="130">
          <cell r="A130" t="str">
            <v>04.07.01</v>
          </cell>
          <cell r="B130" t="str">
            <v xml:space="preserve">      Accesorios de Entrada Reservorio de 3"</v>
          </cell>
          <cell r="C130" t="str">
            <v>glb</v>
          </cell>
          <cell r="D130">
            <v>1</v>
          </cell>
          <cell r="E130">
            <v>1958</v>
          </cell>
          <cell r="F130">
            <v>1958</v>
          </cell>
          <cell r="G130">
            <v>0</v>
          </cell>
          <cell r="H130">
            <v>0</v>
          </cell>
          <cell r="I130">
            <v>0</v>
          </cell>
          <cell r="J130">
            <v>1</v>
          </cell>
          <cell r="K130">
            <v>1958</v>
          </cell>
          <cell r="L130">
            <v>1</v>
          </cell>
          <cell r="M130">
            <v>1</v>
          </cell>
          <cell r="N130">
            <v>1958</v>
          </cell>
          <cell r="O130">
            <v>1</v>
          </cell>
          <cell r="P130">
            <v>0</v>
          </cell>
          <cell r="Q130">
            <v>0</v>
          </cell>
          <cell r="R130">
            <v>0</v>
          </cell>
        </row>
        <row r="131">
          <cell r="A131" t="str">
            <v>04.08</v>
          </cell>
          <cell r="B131" t="str">
            <v xml:space="preserve">   OTRAS PARTIDAS</v>
          </cell>
          <cell r="F131">
            <v>1149.76</v>
          </cell>
          <cell r="G131">
            <v>0</v>
          </cell>
          <cell r="H131">
            <v>0</v>
          </cell>
          <cell r="I131">
            <v>0</v>
          </cell>
          <cell r="K131">
            <v>79.28</v>
          </cell>
          <cell r="L131">
            <v>6.8953520734762033E-2</v>
          </cell>
          <cell r="M131">
            <v>0</v>
          </cell>
          <cell r="N131">
            <v>79.28</v>
          </cell>
          <cell r="O131">
            <v>6.8953520734762033E-2</v>
          </cell>
          <cell r="P131">
            <v>0</v>
          </cell>
          <cell r="Q131">
            <v>1070.48</v>
          </cell>
          <cell r="R131">
            <v>0.93104647926523798</v>
          </cell>
        </row>
        <row r="132">
          <cell r="A132" t="str">
            <v>04.08.01</v>
          </cell>
          <cell r="B132" t="str">
            <v xml:space="preserve">      Tuberia de Ventillacion Fierro Galvanizado de 2"</v>
          </cell>
          <cell r="C132" t="str">
            <v>pza</v>
          </cell>
          <cell r="D132">
            <v>2</v>
          </cell>
          <cell r="E132">
            <v>39.64</v>
          </cell>
          <cell r="F132">
            <v>79.28</v>
          </cell>
          <cell r="G132">
            <v>0</v>
          </cell>
          <cell r="H132">
            <v>0</v>
          </cell>
          <cell r="I132">
            <v>0</v>
          </cell>
          <cell r="J132">
            <v>2</v>
          </cell>
          <cell r="K132">
            <v>79.28</v>
          </cell>
          <cell r="L132">
            <v>1</v>
          </cell>
          <cell r="M132">
            <v>2</v>
          </cell>
          <cell r="N132">
            <v>79.28</v>
          </cell>
          <cell r="O132">
            <v>1</v>
          </cell>
          <cell r="P132">
            <v>0</v>
          </cell>
          <cell r="Q132">
            <v>0</v>
          </cell>
          <cell r="R132">
            <v>0</v>
          </cell>
        </row>
        <row r="133">
          <cell r="A133" t="str">
            <v>04.08.02</v>
          </cell>
          <cell r="B133" t="str">
            <v xml:space="preserve">      Tapa Metalica Sanitaria 0.65*0.65 m. con Bisagra y Candado</v>
          </cell>
          <cell r="C133" t="str">
            <v>u</v>
          </cell>
          <cell r="D133">
            <v>2</v>
          </cell>
          <cell r="E133">
            <v>206.24</v>
          </cell>
          <cell r="F133">
            <v>412.48</v>
          </cell>
          <cell r="G133">
            <v>0</v>
          </cell>
          <cell r="H133">
            <v>0</v>
          </cell>
          <cell r="I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2</v>
          </cell>
          <cell r="Q133">
            <v>412.48</v>
          </cell>
          <cell r="R133">
            <v>1</v>
          </cell>
        </row>
        <row r="134">
          <cell r="A134" t="str">
            <v>04.08.03</v>
          </cell>
          <cell r="B134" t="str">
            <v xml:space="preserve">      Escalera Metalica Tipo Gato de Fierro Galvanizado de 2"</v>
          </cell>
          <cell r="C134" t="str">
            <v>u</v>
          </cell>
          <cell r="D134">
            <v>2</v>
          </cell>
          <cell r="E134">
            <v>329</v>
          </cell>
          <cell r="F134">
            <v>658</v>
          </cell>
          <cell r="G134">
            <v>0</v>
          </cell>
          <cell r="H134">
            <v>0</v>
          </cell>
          <cell r="I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2</v>
          </cell>
          <cell r="Q134">
            <v>658</v>
          </cell>
          <cell r="R134">
            <v>1</v>
          </cell>
        </row>
        <row r="135">
          <cell r="A135" t="str">
            <v>05</v>
          </cell>
          <cell r="B135" t="str">
            <v>CASETA DE VALVULAS</v>
          </cell>
          <cell r="F135">
            <v>3489.35</v>
          </cell>
          <cell r="G135">
            <v>0</v>
          </cell>
          <cell r="H135">
            <v>0</v>
          </cell>
          <cell r="I135">
            <v>0</v>
          </cell>
          <cell r="K135">
            <v>2164.58</v>
          </cell>
          <cell r="L135">
            <v>0.6203390316248012</v>
          </cell>
          <cell r="M135">
            <v>0</v>
          </cell>
          <cell r="N135">
            <v>2164.58</v>
          </cell>
          <cell r="O135">
            <v>0.6203390316248012</v>
          </cell>
          <cell r="P135">
            <v>0</v>
          </cell>
          <cell r="Q135">
            <v>1324.77</v>
          </cell>
          <cell r="R135">
            <v>0.3796609683751988</v>
          </cell>
        </row>
        <row r="136">
          <cell r="A136" t="str">
            <v>05.01</v>
          </cell>
          <cell r="B136" t="str">
            <v xml:space="preserve">   TRABAJOS PRELIMINARES</v>
          </cell>
          <cell r="F136">
            <v>2.73</v>
          </cell>
          <cell r="G136">
            <v>0</v>
          </cell>
          <cell r="H136">
            <v>0</v>
          </cell>
          <cell r="I136">
            <v>0</v>
          </cell>
          <cell r="K136">
            <v>2.73</v>
          </cell>
          <cell r="L136">
            <v>1</v>
          </cell>
          <cell r="M136">
            <v>0</v>
          </cell>
          <cell r="N136">
            <v>2.73</v>
          </cell>
          <cell r="O136">
            <v>1</v>
          </cell>
          <cell r="P136">
            <v>0</v>
          </cell>
          <cell r="Q136">
            <v>0</v>
          </cell>
          <cell r="R136">
            <v>0</v>
          </cell>
        </row>
        <row r="137">
          <cell r="A137" t="str">
            <v>05.01.01</v>
          </cell>
          <cell r="B137" t="str">
            <v xml:space="preserve">      Limpieza de terreno manual</v>
          </cell>
          <cell r="C137" t="str">
            <v>m2</v>
          </cell>
          <cell r="D137">
            <v>0.81</v>
          </cell>
          <cell r="E137">
            <v>1.82</v>
          </cell>
          <cell r="F137">
            <v>1.47</v>
          </cell>
          <cell r="G137">
            <v>0</v>
          </cell>
          <cell r="H137">
            <v>0</v>
          </cell>
          <cell r="I137">
            <v>0</v>
          </cell>
          <cell r="J137">
            <v>0.81</v>
          </cell>
          <cell r="K137">
            <v>1.47</v>
          </cell>
          <cell r="L137">
            <v>1</v>
          </cell>
          <cell r="M137">
            <v>0.81</v>
          </cell>
          <cell r="N137">
            <v>1.47</v>
          </cell>
          <cell r="O137">
            <v>1</v>
          </cell>
          <cell r="P137">
            <v>0</v>
          </cell>
          <cell r="Q137">
            <v>0</v>
          </cell>
          <cell r="R137">
            <v>0</v>
          </cell>
        </row>
        <row r="138">
          <cell r="A138" t="str">
            <v>05.01.02</v>
          </cell>
          <cell r="B138" t="str">
            <v xml:space="preserve">      Trazo y replanteo</v>
          </cell>
          <cell r="C138" t="str">
            <v>m2</v>
          </cell>
          <cell r="D138">
            <v>0.81</v>
          </cell>
          <cell r="E138">
            <v>1.55</v>
          </cell>
          <cell r="F138">
            <v>1.26</v>
          </cell>
          <cell r="G138">
            <v>0</v>
          </cell>
          <cell r="H138">
            <v>0</v>
          </cell>
          <cell r="I138">
            <v>0</v>
          </cell>
          <cell r="J138">
            <v>0.81</v>
          </cell>
          <cell r="K138">
            <v>1.26</v>
          </cell>
          <cell r="L138">
            <v>1</v>
          </cell>
          <cell r="M138">
            <v>0.81</v>
          </cell>
          <cell r="N138">
            <v>1.26</v>
          </cell>
          <cell r="O138">
            <v>1</v>
          </cell>
          <cell r="P138">
            <v>0</v>
          </cell>
          <cell r="Q138">
            <v>0</v>
          </cell>
          <cell r="R138">
            <v>0</v>
          </cell>
        </row>
        <row r="139">
          <cell r="A139" t="str">
            <v>05.02</v>
          </cell>
          <cell r="B139" t="str">
            <v xml:space="preserve">   MOVIMIENTO DE TIERRAS</v>
          </cell>
          <cell r="F139">
            <v>58.33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58.33</v>
          </cell>
          <cell r="L139">
            <v>1</v>
          </cell>
          <cell r="M139">
            <v>0</v>
          </cell>
          <cell r="N139">
            <v>58.33</v>
          </cell>
          <cell r="O139">
            <v>1</v>
          </cell>
          <cell r="P139">
            <v>0</v>
          </cell>
          <cell r="Q139">
            <v>0</v>
          </cell>
          <cell r="R139">
            <v>0</v>
          </cell>
        </row>
        <row r="140">
          <cell r="A140" t="str">
            <v>05.02.01</v>
          </cell>
          <cell r="B140" t="str">
            <v xml:space="preserve">      Excavacion en Terreno Rocoso</v>
          </cell>
          <cell r="C140" t="str">
            <v>m3</v>
          </cell>
          <cell r="D140">
            <v>0.41</v>
          </cell>
          <cell r="E140">
            <v>142.27000000000001</v>
          </cell>
          <cell r="F140">
            <v>58.33</v>
          </cell>
          <cell r="G140">
            <v>0</v>
          </cell>
          <cell r="H140">
            <v>0</v>
          </cell>
          <cell r="I140">
            <v>0</v>
          </cell>
          <cell r="J140">
            <v>0.41</v>
          </cell>
          <cell r="K140">
            <v>58.33</v>
          </cell>
          <cell r="L140">
            <v>1</v>
          </cell>
          <cell r="M140">
            <v>0.41</v>
          </cell>
          <cell r="N140">
            <v>58.33</v>
          </cell>
          <cell r="O140">
            <v>1</v>
          </cell>
          <cell r="P140">
            <v>0</v>
          </cell>
          <cell r="Q140">
            <v>0</v>
          </cell>
          <cell r="R140">
            <v>0</v>
          </cell>
        </row>
        <row r="141">
          <cell r="A141" t="str">
            <v>05.03</v>
          </cell>
          <cell r="B141" t="str">
            <v xml:space="preserve">   CONCRETO SIMPLE</v>
          </cell>
          <cell r="F141">
            <v>27.42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27.42</v>
          </cell>
          <cell r="L141">
            <v>1</v>
          </cell>
          <cell r="M141">
            <v>0</v>
          </cell>
          <cell r="N141">
            <v>27.42</v>
          </cell>
          <cell r="O141">
            <v>1</v>
          </cell>
          <cell r="P141">
            <v>0</v>
          </cell>
          <cell r="Q141">
            <v>0</v>
          </cell>
          <cell r="R141">
            <v>0</v>
          </cell>
        </row>
        <row r="142">
          <cell r="A142" t="str">
            <v>05.03.01</v>
          </cell>
          <cell r="B142" t="str">
            <v xml:space="preserve">      Concreto Para Solados e=0.10 m., C:H, 1:12</v>
          </cell>
          <cell r="C142" t="str">
            <v>m2</v>
          </cell>
          <cell r="D142">
            <v>0.81</v>
          </cell>
          <cell r="E142">
            <v>33.85</v>
          </cell>
          <cell r="F142">
            <v>27.42</v>
          </cell>
          <cell r="G142">
            <v>0</v>
          </cell>
          <cell r="H142">
            <v>0</v>
          </cell>
          <cell r="I142">
            <v>0</v>
          </cell>
          <cell r="J142">
            <v>0.81</v>
          </cell>
          <cell r="K142">
            <v>27.42</v>
          </cell>
          <cell r="L142">
            <v>1</v>
          </cell>
          <cell r="M142">
            <v>0.81</v>
          </cell>
          <cell r="N142">
            <v>27.42</v>
          </cell>
          <cell r="O142">
            <v>1</v>
          </cell>
          <cell r="P142">
            <v>0</v>
          </cell>
          <cell r="Q142">
            <v>0</v>
          </cell>
          <cell r="R142">
            <v>0</v>
          </cell>
        </row>
        <row r="143">
          <cell r="A143" t="str">
            <v>05.04</v>
          </cell>
          <cell r="B143" t="str">
            <v xml:space="preserve">   CONCRETO ARMADO</v>
          </cell>
          <cell r="F143">
            <v>469.99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370.1</v>
          </cell>
          <cell r="L143">
            <v>0.78746356305453313</v>
          </cell>
          <cell r="M143">
            <v>0</v>
          </cell>
          <cell r="N143">
            <v>370.1</v>
          </cell>
          <cell r="O143">
            <v>0.78746356305453313</v>
          </cell>
          <cell r="P143">
            <v>0</v>
          </cell>
          <cell r="Q143">
            <v>99.89</v>
          </cell>
          <cell r="R143">
            <v>0.21253643694546692</v>
          </cell>
        </row>
        <row r="144">
          <cell r="A144" t="str">
            <v>05.04.01</v>
          </cell>
          <cell r="B144" t="str">
            <v xml:space="preserve">      LOSA FONDO</v>
          </cell>
          <cell r="F144">
            <v>78.650000000000006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78.650000000000006</v>
          </cell>
          <cell r="L144">
            <v>1</v>
          </cell>
          <cell r="M144">
            <v>0</v>
          </cell>
          <cell r="N144">
            <v>78.650000000000006</v>
          </cell>
          <cell r="O144">
            <v>1</v>
          </cell>
          <cell r="P144">
            <v>0</v>
          </cell>
          <cell r="Q144">
            <v>0</v>
          </cell>
          <cell r="R144">
            <v>0</v>
          </cell>
        </row>
        <row r="145">
          <cell r="A145" t="str">
            <v>05.04.01.01</v>
          </cell>
          <cell r="B145" t="str">
            <v xml:space="preserve">         Habilitacion Acero fy=4200 kg/cm2 Grado 60</v>
          </cell>
          <cell r="C145" t="str">
            <v>kg</v>
          </cell>
          <cell r="D145">
            <v>8</v>
          </cell>
          <cell r="E145">
            <v>5.07</v>
          </cell>
          <cell r="F145">
            <v>40.56</v>
          </cell>
          <cell r="G145">
            <v>0</v>
          </cell>
          <cell r="H145">
            <v>0</v>
          </cell>
          <cell r="I145">
            <v>0</v>
          </cell>
          <cell r="J145">
            <v>8</v>
          </cell>
          <cell r="K145">
            <v>40.56</v>
          </cell>
          <cell r="L145">
            <v>1</v>
          </cell>
          <cell r="M145">
            <v>8</v>
          </cell>
          <cell r="N145">
            <v>40.56</v>
          </cell>
          <cell r="O145">
            <v>1</v>
          </cell>
          <cell r="P145">
            <v>0</v>
          </cell>
          <cell r="Q145">
            <v>0</v>
          </cell>
          <cell r="R145">
            <v>0</v>
          </cell>
        </row>
        <row r="146">
          <cell r="A146" t="str">
            <v>05.04.01.02</v>
          </cell>
          <cell r="B146" t="str">
            <v xml:space="preserve">         Colocacion de Armadura de Acero fy=4200 kg/cm2 Grado 60</v>
          </cell>
          <cell r="C146" t="str">
            <v>kg</v>
          </cell>
          <cell r="D146">
            <v>8</v>
          </cell>
          <cell r="E146">
            <v>0.89</v>
          </cell>
          <cell r="F146">
            <v>7.12</v>
          </cell>
          <cell r="G146">
            <v>0</v>
          </cell>
          <cell r="H146">
            <v>0</v>
          </cell>
          <cell r="I146">
            <v>0</v>
          </cell>
          <cell r="J146">
            <v>8</v>
          </cell>
          <cell r="K146">
            <v>7.12</v>
          </cell>
          <cell r="L146">
            <v>1</v>
          </cell>
          <cell r="M146">
            <v>8</v>
          </cell>
          <cell r="N146">
            <v>7.12</v>
          </cell>
          <cell r="O146">
            <v>1</v>
          </cell>
          <cell r="P146">
            <v>0</v>
          </cell>
          <cell r="Q146">
            <v>0</v>
          </cell>
          <cell r="R146">
            <v>0</v>
          </cell>
        </row>
        <row r="147">
          <cell r="A147" t="str">
            <v>05.04.01.03</v>
          </cell>
          <cell r="B147" t="str">
            <v xml:space="preserve">         Concreto Loza Fondo f'c=210 Kg/cm2</v>
          </cell>
          <cell r="C147" t="str">
            <v>m3</v>
          </cell>
          <cell r="D147">
            <v>0.08</v>
          </cell>
          <cell r="E147">
            <v>387.1</v>
          </cell>
          <cell r="F147">
            <v>30.97</v>
          </cell>
          <cell r="G147">
            <v>0</v>
          </cell>
          <cell r="H147">
            <v>0</v>
          </cell>
          <cell r="I147">
            <v>0</v>
          </cell>
          <cell r="J147">
            <v>0.08</v>
          </cell>
          <cell r="K147">
            <v>30.97</v>
          </cell>
          <cell r="L147">
            <v>1</v>
          </cell>
          <cell r="M147">
            <v>0.08</v>
          </cell>
          <cell r="N147">
            <v>30.97</v>
          </cell>
          <cell r="O147">
            <v>1</v>
          </cell>
          <cell r="P147">
            <v>0</v>
          </cell>
          <cell r="Q147">
            <v>0</v>
          </cell>
          <cell r="R147">
            <v>0</v>
          </cell>
        </row>
        <row r="148">
          <cell r="A148" t="str">
            <v>05.04.02</v>
          </cell>
          <cell r="B148" t="str">
            <v xml:space="preserve">      MUROS</v>
          </cell>
          <cell r="F148">
            <v>291.45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291.45</v>
          </cell>
          <cell r="L148">
            <v>1</v>
          </cell>
          <cell r="M148">
            <v>0</v>
          </cell>
          <cell r="N148">
            <v>291.45</v>
          </cell>
          <cell r="O148">
            <v>1</v>
          </cell>
          <cell r="P148">
            <v>0</v>
          </cell>
          <cell r="Q148">
            <v>0</v>
          </cell>
          <cell r="R148">
            <v>0</v>
          </cell>
        </row>
        <row r="149">
          <cell r="A149" t="str">
            <v>05.04.02.01</v>
          </cell>
          <cell r="B149" t="str">
            <v xml:space="preserve">         Habilitacion Acero fy=4200 kg/cm2 Grado 60</v>
          </cell>
          <cell r="C149" t="str">
            <v>kg</v>
          </cell>
          <cell r="D149">
            <v>22</v>
          </cell>
          <cell r="E149">
            <v>5.07</v>
          </cell>
          <cell r="F149">
            <v>111.54</v>
          </cell>
          <cell r="G149">
            <v>0</v>
          </cell>
          <cell r="H149">
            <v>0</v>
          </cell>
          <cell r="I149">
            <v>0</v>
          </cell>
          <cell r="J149">
            <v>22</v>
          </cell>
          <cell r="K149">
            <v>111.54</v>
          </cell>
          <cell r="L149">
            <v>1</v>
          </cell>
          <cell r="M149">
            <v>22</v>
          </cell>
          <cell r="N149">
            <v>111.54</v>
          </cell>
          <cell r="O149">
            <v>1</v>
          </cell>
          <cell r="P149">
            <v>0</v>
          </cell>
          <cell r="Q149">
            <v>0</v>
          </cell>
          <cell r="R149">
            <v>0</v>
          </cell>
        </row>
        <row r="150">
          <cell r="A150" t="str">
            <v>05.04.02.02</v>
          </cell>
          <cell r="B150" t="str">
            <v xml:space="preserve">         Habilitacion de Encofrado de Muros de Sostenimiento (Dos Caras)</v>
          </cell>
          <cell r="C150" t="str">
            <v>m2</v>
          </cell>
          <cell r="D150">
            <v>2.8</v>
          </cell>
          <cell r="E150">
            <v>12.48</v>
          </cell>
          <cell r="F150">
            <v>34.94</v>
          </cell>
          <cell r="G150">
            <v>0</v>
          </cell>
          <cell r="H150">
            <v>0</v>
          </cell>
          <cell r="I150">
            <v>0</v>
          </cell>
          <cell r="J150">
            <v>2.8</v>
          </cell>
          <cell r="K150">
            <v>34.94</v>
          </cell>
          <cell r="L150">
            <v>1</v>
          </cell>
          <cell r="M150">
            <v>2.8</v>
          </cell>
          <cell r="N150">
            <v>34.94</v>
          </cell>
          <cell r="O150">
            <v>1</v>
          </cell>
          <cell r="P150">
            <v>0</v>
          </cell>
          <cell r="Q150">
            <v>0</v>
          </cell>
          <cell r="R150">
            <v>0</v>
          </cell>
        </row>
        <row r="151">
          <cell r="A151" t="str">
            <v>05.04.02.03</v>
          </cell>
          <cell r="B151" t="str">
            <v xml:space="preserve">         Colocacion de Armadura de Acero fy=4200 kg/cm2 Grado 60</v>
          </cell>
          <cell r="C151" t="str">
            <v>kg</v>
          </cell>
          <cell r="D151">
            <v>22</v>
          </cell>
          <cell r="E151">
            <v>0.89</v>
          </cell>
          <cell r="F151">
            <v>19.579999999999998</v>
          </cell>
          <cell r="G151">
            <v>0</v>
          </cell>
          <cell r="H151">
            <v>0</v>
          </cell>
          <cell r="I151">
            <v>0</v>
          </cell>
          <cell r="J151">
            <v>22</v>
          </cell>
          <cell r="K151">
            <v>19.579999999999998</v>
          </cell>
          <cell r="L151">
            <v>1</v>
          </cell>
          <cell r="M151">
            <v>22</v>
          </cell>
          <cell r="N151">
            <v>19.579999999999998</v>
          </cell>
          <cell r="O151">
            <v>1</v>
          </cell>
          <cell r="P151">
            <v>0</v>
          </cell>
          <cell r="Q151">
            <v>0</v>
          </cell>
          <cell r="R151">
            <v>0</v>
          </cell>
        </row>
        <row r="152">
          <cell r="A152" t="str">
            <v>05.04.02.04</v>
          </cell>
          <cell r="B152" t="str">
            <v xml:space="preserve">         Encofrado de Muros de Sostenimiento (Dos Caras)</v>
          </cell>
          <cell r="C152" t="str">
            <v>m2</v>
          </cell>
          <cell r="D152">
            <v>2.8</v>
          </cell>
          <cell r="E152">
            <v>24.56</v>
          </cell>
          <cell r="F152">
            <v>68.77</v>
          </cell>
          <cell r="G152">
            <v>0</v>
          </cell>
          <cell r="H152">
            <v>0</v>
          </cell>
          <cell r="I152">
            <v>0</v>
          </cell>
          <cell r="J152">
            <v>2.8</v>
          </cell>
          <cell r="K152">
            <v>68.77</v>
          </cell>
          <cell r="L152">
            <v>1</v>
          </cell>
          <cell r="M152">
            <v>2.8</v>
          </cell>
          <cell r="N152">
            <v>68.77</v>
          </cell>
          <cell r="O152">
            <v>1</v>
          </cell>
          <cell r="P152">
            <v>0</v>
          </cell>
          <cell r="Q152">
            <v>0</v>
          </cell>
          <cell r="R152">
            <v>0</v>
          </cell>
        </row>
        <row r="153">
          <cell r="A153" t="str">
            <v>05.04.02.05</v>
          </cell>
          <cell r="B153" t="str">
            <v xml:space="preserve">         Concreto en Muros f'c=210 Kg/cm2</v>
          </cell>
          <cell r="C153" t="str">
            <v>m3</v>
          </cell>
          <cell r="D153">
            <v>0.11</v>
          </cell>
          <cell r="E153">
            <v>385.61</v>
          </cell>
          <cell r="F153">
            <v>42.42</v>
          </cell>
          <cell r="G153">
            <v>0</v>
          </cell>
          <cell r="H153">
            <v>0</v>
          </cell>
          <cell r="I153">
            <v>0</v>
          </cell>
          <cell r="J153">
            <v>0.11</v>
          </cell>
          <cell r="K153">
            <v>42.42</v>
          </cell>
          <cell r="L153">
            <v>1</v>
          </cell>
          <cell r="M153">
            <v>0.11</v>
          </cell>
          <cell r="N153">
            <v>42.42</v>
          </cell>
          <cell r="O153">
            <v>1</v>
          </cell>
          <cell r="P153">
            <v>0</v>
          </cell>
          <cell r="Q153">
            <v>0</v>
          </cell>
          <cell r="R153">
            <v>0</v>
          </cell>
        </row>
        <row r="154">
          <cell r="A154" t="str">
            <v>05.04.02.06</v>
          </cell>
          <cell r="B154" t="str">
            <v xml:space="preserve">         Desencofrado de Muros de Sostenimiento (Dos Caras)</v>
          </cell>
          <cell r="C154" t="str">
            <v>m2</v>
          </cell>
          <cell r="D154">
            <v>2.8</v>
          </cell>
          <cell r="E154">
            <v>5.07</v>
          </cell>
          <cell r="F154">
            <v>14.2</v>
          </cell>
          <cell r="G154">
            <v>0</v>
          </cell>
          <cell r="H154">
            <v>0</v>
          </cell>
          <cell r="I154">
            <v>0</v>
          </cell>
          <cell r="J154">
            <v>2.8</v>
          </cell>
          <cell r="K154">
            <v>14.2</v>
          </cell>
          <cell r="L154">
            <v>1</v>
          </cell>
          <cell r="M154">
            <v>2.8</v>
          </cell>
          <cell r="N154">
            <v>14.2</v>
          </cell>
          <cell r="O154">
            <v>1</v>
          </cell>
          <cell r="P154">
            <v>0</v>
          </cell>
          <cell r="Q154">
            <v>0</v>
          </cell>
          <cell r="R154">
            <v>0</v>
          </cell>
        </row>
        <row r="155">
          <cell r="A155" t="str">
            <v>05.04.03</v>
          </cell>
          <cell r="B155" t="str">
            <v xml:space="preserve">      LOSA TECHO</v>
          </cell>
          <cell r="F155">
            <v>99.89</v>
          </cell>
          <cell r="G155">
            <v>0</v>
          </cell>
          <cell r="H155">
            <v>0</v>
          </cell>
          <cell r="I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99.89</v>
          </cell>
          <cell r="R155">
            <v>1</v>
          </cell>
        </row>
        <row r="156">
          <cell r="A156" t="str">
            <v>05.04.03.01</v>
          </cell>
          <cell r="B156" t="str">
            <v xml:space="preserve">         Habilitacion Acero fy=4200 kg/cm2 Grado 60</v>
          </cell>
          <cell r="C156" t="str">
            <v>kg</v>
          </cell>
          <cell r="D156">
            <v>7.48</v>
          </cell>
          <cell r="E156">
            <v>5.07</v>
          </cell>
          <cell r="F156">
            <v>37.92</v>
          </cell>
          <cell r="G156">
            <v>0</v>
          </cell>
          <cell r="H156">
            <v>0</v>
          </cell>
          <cell r="I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7.48</v>
          </cell>
          <cell r="Q156">
            <v>37.92</v>
          </cell>
          <cell r="R156">
            <v>1</v>
          </cell>
        </row>
        <row r="157">
          <cell r="A157" t="str">
            <v>05.04.03.02</v>
          </cell>
          <cell r="B157" t="str">
            <v xml:space="preserve">         Habilitacion de Encofrado en Losa Tapa</v>
          </cell>
          <cell r="C157" t="str">
            <v>m2</v>
          </cell>
          <cell r="D157">
            <v>0.81</v>
          </cell>
          <cell r="E157">
            <v>26.57</v>
          </cell>
          <cell r="F157">
            <v>21.52</v>
          </cell>
          <cell r="G157">
            <v>0</v>
          </cell>
          <cell r="H157">
            <v>0</v>
          </cell>
          <cell r="I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0.81</v>
          </cell>
          <cell r="Q157">
            <v>21.52</v>
          </cell>
          <cell r="R157">
            <v>1</v>
          </cell>
        </row>
        <row r="158">
          <cell r="A158" t="str">
            <v>05.04.03.03</v>
          </cell>
          <cell r="B158" t="str">
            <v xml:space="preserve">         Colocacion de Armadura de Acero fy=4200 kg/cm2 Grado 60</v>
          </cell>
          <cell r="C158" t="str">
            <v>kg</v>
          </cell>
          <cell r="D158">
            <v>7.48</v>
          </cell>
          <cell r="E158">
            <v>0.89</v>
          </cell>
          <cell r="F158">
            <v>6.66</v>
          </cell>
          <cell r="G158">
            <v>0</v>
          </cell>
          <cell r="H158">
            <v>0</v>
          </cell>
          <cell r="I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7.48</v>
          </cell>
          <cell r="Q158">
            <v>6.66</v>
          </cell>
          <cell r="R158">
            <v>1</v>
          </cell>
        </row>
        <row r="159">
          <cell r="A159" t="str">
            <v>05.04.03.04</v>
          </cell>
          <cell r="B159" t="str">
            <v xml:space="preserve">         Encofrado en Losa Tapa</v>
          </cell>
          <cell r="C159" t="str">
            <v>m2</v>
          </cell>
          <cell r="D159">
            <v>0.81</v>
          </cell>
          <cell r="E159">
            <v>11.09</v>
          </cell>
          <cell r="F159">
            <v>8.98</v>
          </cell>
          <cell r="G159">
            <v>0</v>
          </cell>
          <cell r="H159">
            <v>0</v>
          </cell>
          <cell r="I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0.81</v>
          </cell>
          <cell r="Q159">
            <v>8.98</v>
          </cell>
          <cell r="R159">
            <v>1</v>
          </cell>
        </row>
        <row r="160">
          <cell r="A160" t="str">
            <v>05.04.03.05</v>
          </cell>
          <cell r="B160" t="str">
            <v xml:space="preserve">         Concreto en Losa Tapa f'c=210 Kg/cm2</v>
          </cell>
          <cell r="C160" t="str">
            <v>m3</v>
          </cell>
          <cell r="D160">
            <v>0.06</v>
          </cell>
          <cell r="E160">
            <v>352.74</v>
          </cell>
          <cell r="F160">
            <v>21.16</v>
          </cell>
          <cell r="G160">
            <v>0</v>
          </cell>
          <cell r="H160">
            <v>0</v>
          </cell>
          <cell r="I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0.06</v>
          </cell>
          <cell r="Q160">
            <v>21.16</v>
          </cell>
          <cell r="R160">
            <v>1</v>
          </cell>
        </row>
        <row r="161">
          <cell r="A161" t="str">
            <v>05.04.03.06</v>
          </cell>
          <cell r="B161" t="str">
            <v xml:space="preserve">         Desencofrado en Losa Tapa</v>
          </cell>
          <cell r="C161" t="str">
            <v>m2</v>
          </cell>
          <cell r="D161">
            <v>0.81</v>
          </cell>
          <cell r="E161">
            <v>4.5</v>
          </cell>
          <cell r="F161">
            <v>3.65</v>
          </cell>
          <cell r="G161">
            <v>0</v>
          </cell>
          <cell r="H161">
            <v>0</v>
          </cell>
          <cell r="I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0.81</v>
          </cell>
          <cell r="Q161">
            <v>3.65</v>
          </cell>
          <cell r="R161">
            <v>1</v>
          </cell>
        </row>
        <row r="162">
          <cell r="A162" t="str">
            <v>05.05</v>
          </cell>
          <cell r="B162" t="str">
            <v xml:space="preserve">   TARRAJEOS</v>
          </cell>
          <cell r="F162">
            <v>174.88</v>
          </cell>
          <cell r="G162">
            <v>0</v>
          </cell>
          <cell r="H162">
            <v>0</v>
          </cell>
          <cell r="I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174.88</v>
          </cell>
          <cell r="R162">
            <v>1</v>
          </cell>
        </row>
        <row r="163">
          <cell r="A163" t="str">
            <v>05.05.01</v>
          </cell>
          <cell r="B163" t="str">
            <v xml:space="preserve">      Tarraje con Impermeabilizante Mezcla 1:1, e=1.5 cm.</v>
          </cell>
          <cell r="C163" t="str">
            <v>m2</v>
          </cell>
          <cell r="D163">
            <v>2.8</v>
          </cell>
          <cell r="E163">
            <v>28.8</v>
          </cell>
          <cell r="F163">
            <v>80.64</v>
          </cell>
          <cell r="G163">
            <v>0</v>
          </cell>
          <cell r="H163">
            <v>0</v>
          </cell>
          <cell r="I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2.8</v>
          </cell>
          <cell r="Q163">
            <v>80.64</v>
          </cell>
          <cell r="R163">
            <v>1</v>
          </cell>
        </row>
        <row r="164">
          <cell r="A164" t="str">
            <v>05.05.02</v>
          </cell>
          <cell r="B164" t="str">
            <v xml:space="preserve">      Puñeteo Previo Para Tarrajeo en Exteriores, Espesor 1.5 cm., Mezcla 1:5 </v>
          </cell>
          <cell r="C164" t="str">
            <v>m2</v>
          </cell>
          <cell r="D164">
            <v>4</v>
          </cell>
          <cell r="E164">
            <v>6.94</v>
          </cell>
          <cell r="F164">
            <v>27.76</v>
          </cell>
          <cell r="G164">
            <v>0</v>
          </cell>
          <cell r="H164">
            <v>0</v>
          </cell>
          <cell r="I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4</v>
          </cell>
          <cell r="Q164">
            <v>27.76</v>
          </cell>
          <cell r="R164">
            <v>1</v>
          </cell>
        </row>
        <row r="165">
          <cell r="A165" t="str">
            <v>05.05.03</v>
          </cell>
          <cell r="B165" t="str">
            <v xml:space="preserve">      Tarrajeo en Exteriores, Espesor 1.5 cm., Mezcla 1:5 </v>
          </cell>
          <cell r="C165" t="str">
            <v>m2</v>
          </cell>
          <cell r="D165">
            <v>4</v>
          </cell>
          <cell r="E165">
            <v>16.62</v>
          </cell>
          <cell r="F165">
            <v>66.48</v>
          </cell>
          <cell r="G165">
            <v>0</v>
          </cell>
          <cell r="H165">
            <v>0</v>
          </cell>
          <cell r="I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4</v>
          </cell>
          <cell r="Q165">
            <v>66.48</v>
          </cell>
          <cell r="R165">
            <v>1</v>
          </cell>
        </row>
        <row r="166">
          <cell r="A166" t="str">
            <v>05.06</v>
          </cell>
          <cell r="B166" t="str">
            <v xml:space="preserve">   PINTURA</v>
          </cell>
          <cell r="F166">
            <v>35.36</v>
          </cell>
          <cell r="G166">
            <v>0</v>
          </cell>
          <cell r="H166">
            <v>0</v>
          </cell>
          <cell r="I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35.36</v>
          </cell>
          <cell r="R166">
            <v>1</v>
          </cell>
        </row>
        <row r="167">
          <cell r="A167" t="str">
            <v>05.06.01</v>
          </cell>
          <cell r="B167" t="str">
            <v xml:space="preserve">      Pintura Latex en exteriores</v>
          </cell>
          <cell r="C167" t="str">
            <v>m2</v>
          </cell>
          <cell r="D167">
            <v>4.1399999999999997</v>
          </cell>
          <cell r="E167">
            <v>8.5399999999999991</v>
          </cell>
          <cell r="F167">
            <v>35.36</v>
          </cell>
          <cell r="G167">
            <v>0</v>
          </cell>
          <cell r="H167">
            <v>0</v>
          </cell>
          <cell r="I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4.1399999999999997</v>
          </cell>
          <cell r="Q167">
            <v>35.36</v>
          </cell>
          <cell r="R167">
            <v>1</v>
          </cell>
        </row>
        <row r="168">
          <cell r="A168" t="str">
            <v>05.07</v>
          </cell>
          <cell r="B168" t="str">
            <v xml:space="preserve">   VALVULAS Y ACCESORIOS</v>
          </cell>
          <cell r="F168">
            <v>2720.64</v>
          </cell>
          <cell r="G168">
            <v>0</v>
          </cell>
          <cell r="H168">
            <v>0</v>
          </cell>
          <cell r="I168">
            <v>0</v>
          </cell>
          <cell r="K168">
            <v>1706</v>
          </cell>
          <cell r="L168">
            <v>0.62705833921430254</v>
          </cell>
          <cell r="M168">
            <v>0</v>
          </cell>
          <cell r="N168">
            <v>1706</v>
          </cell>
          <cell r="O168">
            <v>0.62705833921430254</v>
          </cell>
          <cell r="P168">
            <v>0</v>
          </cell>
          <cell r="Q168">
            <v>1014.64</v>
          </cell>
          <cell r="R168">
            <v>0.37294166078569752</v>
          </cell>
        </row>
        <row r="169">
          <cell r="A169" t="str">
            <v>05.07.01</v>
          </cell>
          <cell r="B169" t="str">
            <v xml:space="preserve">      Accesorios de Entrada Caseta valvulas de 2"</v>
          </cell>
          <cell r="C169" t="str">
            <v>glb</v>
          </cell>
          <cell r="D169">
            <v>2</v>
          </cell>
          <cell r="E169">
            <v>177</v>
          </cell>
          <cell r="F169">
            <v>354</v>
          </cell>
          <cell r="G169">
            <v>0</v>
          </cell>
          <cell r="H169">
            <v>0</v>
          </cell>
          <cell r="I169">
            <v>0</v>
          </cell>
          <cell r="J169">
            <v>2</v>
          </cell>
          <cell r="K169">
            <v>354</v>
          </cell>
          <cell r="L169">
            <v>1</v>
          </cell>
          <cell r="M169">
            <v>2</v>
          </cell>
          <cell r="N169">
            <v>354</v>
          </cell>
          <cell r="O169">
            <v>1</v>
          </cell>
          <cell r="P169">
            <v>0</v>
          </cell>
          <cell r="Q169">
            <v>0</v>
          </cell>
          <cell r="R169">
            <v>0</v>
          </cell>
        </row>
        <row r="170">
          <cell r="A170" t="str">
            <v>05.07.02</v>
          </cell>
          <cell r="B170" t="str">
            <v xml:space="preserve">      Accesorios de Salida Caseta valvulas de 2"</v>
          </cell>
          <cell r="C170" t="str">
            <v>glb</v>
          </cell>
          <cell r="D170">
            <v>2</v>
          </cell>
          <cell r="E170">
            <v>676</v>
          </cell>
          <cell r="F170">
            <v>1352</v>
          </cell>
          <cell r="G170">
            <v>0</v>
          </cell>
          <cell r="H170">
            <v>0</v>
          </cell>
          <cell r="I170">
            <v>0</v>
          </cell>
          <cell r="J170">
            <v>2</v>
          </cell>
          <cell r="K170">
            <v>1352</v>
          </cell>
          <cell r="L170">
            <v>1</v>
          </cell>
          <cell r="M170">
            <v>2</v>
          </cell>
          <cell r="N170">
            <v>1352</v>
          </cell>
          <cell r="O170">
            <v>1</v>
          </cell>
          <cell r="P170">
            <v>0</v>
          </cell>
          <cell r="Q170">
            <v>0</v>
          </cell>
          <cell r="R170">
            <v>0</v>
          </cell>
        </row>
        <row r="171">
          <cell r="A171" t="str">
            <v>05.07.03</v>
          </cell>
          <cell r="B171" t="str">
            <v xml:space="preserve">      Accesorios de Limpieza y Rebose Caseta de Valvulas de 2"</v>
          </cell>
          <cell r="C171" t="str">
            <v>glb</v>
          </cell>
          <cell r="D171">
            <v>2</v>
          </cell>
          <cell r="E171">
            <v>242</v>
          </cell>
          <cell r="F171">
            <v>484</v>
          </cell>
          <cell r="G171">
            <v>0</v>
          </cell>
          <cell r="H171">
            <v>0</v>
          </cell>
          <cell r="I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2</v>
          </cell>
          <cell r="Q171">
            <v>484</v>
          </cell>
          <cell r="R171">
            <v>1</v>
          </cell>
        </row>
        <row r="172">
          <cell r="A172" t="str">
            <v>05.07.04</v>
          </cell>
          <cell r="B172" t="str">
            <v xml:space="preserve">      Colocacion de Accesorios</v>
          </cell>
          <cell r="C172" t="str">
            <v>u</v>
          </cell>
          <cell r="D172">
            <v>66</v>
          </cell>
          <cell r="E172">
            <v>8.0399999999999991</v>
          </cell>
          <cell r="F172">
            <v>530.64</v>
          </cell>
          <cell r="G172">
            <v>0</v>
          </cell>
          <cell r="H172">
            <v>0</v>
          </cell>
          <cell r="I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66</v>
          </cell>
          <cell r="Q172">
            <v>530.64</v>
          </cell>
          <cell r="R172">
            <v>1</v>
          </cell>
        </row>
        <row r="173">
          <cell r="A173" t="str">
            <v>06</v>
          </cell>
          <cell r="B173" t="str">
            <v>LINEA DE ADUCCION Y DISTRIBUCION</v>
          </cell>
          <cell r="F173">
            <v>3964.44</v>
          </cell>
          <cell r="G173">
            <v>0</v>
          </cell>
          <cell r="H173">
            <v>113.85000000000001</v>
          </cell>
          <cell r="I173">
            <v>2.8717801253140419E-2</v>
          </cell>
          <cell r="K173">
            <v>2529.4100000000003</v>
          </cell>
          <cell r="L173">
            <v>0.63802453814410109</v>
          </cell>
          <cell r="M173">
            <v>0</v>
          </cell>
          <cell r="N173">
            <v>2643.26</v>
          </cell>
          <cell r="O173">
            <v>0.66674233939724148</v>
          </cell>
          <cell r="P173">
            <v>0</v>
          </cell>
          <cell r="Q173">
            <v>1321.1799999999998</v>
          </cell>
          <cell r="R173">
            <v>0.33325766060275847</v>
          </cell>
        </row>
        <row r="174">
          <cell r="A174" t="str">
            <v>06.01</v>
          </cell>
          <cell r="B174" t="str">
            <v xml:space="preserve">   TRABAJOS PRELIMINARES</v>
          </cell>
          <cell r="F174">
            <v>113.85000000000001</v>
          </cell>
          <cell r="G174">
            <v>0</v>
          </cell>
          <cell r="H174">
            <v>113.85000000000001</v>
          </cell>
          <cell r="I174">
            <v>1</v>
          </cell>
          <cell r="K174">
            <v>0</v>
          </cell>
          <cell r="L174">
            <v>0</v>
          </cell>
          <cell r="M174">
            <v>0</v>
          </cell>
          <cell r="N174">
            <v>113.85000000000001</v>
          </cell>
          <cell r="O174">
            <v>1</v>
          </cell>
          <cell r="P174">
            <v>0</v>
          </cell>
          <cell r="Q174">
            <v>0</v>
          </cell>
          <cell r="R174">
            <v>0</v>
          </cell>
        </row>
        <row r="175">
          <cell r="A175" t="str">
            <v>06.01.01</v>
          </cell>
          <cell r="B175" t="str">
            <v xml:space="preserve">      Limpieza de terreno manual</v>
          </cell>
          <cell r="C175" t="str">
            <v>m2</v>
          </cell>
          <cell r="D175">
            <v>45</v>
          </cell>
          <cell r="E175">
            <v>1.82</v>
          </cell>
          <cell r="F175">
            <v>81.900000000000006</v>
          </cell>
          <cell r="G175">
            <v>45</v>
          </cell>
          <cell r="H175">
            <v>81.900000000000006</v>
          </cell>
          <cell r="I175">
            <v>1</v>
          </cell>
          <cell r="K175">
            <v>0</v>
          </cell>
          <cell r="L175">
            <v>0</v>
          </cell>
          <cell r="M175">
            <v>45</v>
          </cell>
          <cell r="N175">
            <v>81.900000000000006</v>
          </cell>
          <cell r="O175">
            <v>1</v>
          </cell>
          <cell r="P175">
            <v>0</v>
          </cell>
          <cell r="Q175">
            <v>0</v>
          </cell>
          <cell r="R175">
            <v>0</v>
          </cell>
        </row>
        <row r="176">
          <cell r="A176" t="str">
            <v>06.01.02</v>
          </cell>
          <cell r="B176" t="str">
            <v xml:space="preserve">      Trazo y Replanteo en Zanjas</v>
          </cell>
          <cell r="C176" t="str">
            <v>m2</v>
          </cell>
          <cell r="D176">
            <v>45</v>
          </cell>
          <cell r="E176">
            <v>0.71</v>
          </cell>
          <cell r="F176">
            <v>31.95</v>
          </cell>
          <cell r="G176">
            <v>45</v>
          </cell>
          <cell r="H176">
            <v>31.95</v>
          </cell>
          <cell r="I176">
            <v>1</v>
          </cell>
          <cell r="K176">
            <v>0</v>
          </cell>
          <cell r="L176">
            <v>0</v>
          </cell>
          <cell r="M176">
            <v>45</v>
          </cell>
          <cell r="N176">
            <v>31.95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</row>
        <row r="177">
          <cell r="A177" t="str">
            <v>06.02</v>
          </cell>
          <cell r="B177" t="str">
            <v xml:space="preserve">   MOVIMIENTO DE TIERRAS</v>
          </cell>
          <cell r="F177">
            <v>796.01</v>
          </cell>
          <cell r="G177">
            <v>0</v>
          </cell>
          <cell r="H177">
            <v>0</v>
          </cell>
          <cell r="I177">
            <v>0</v>
          </cell>
          <cell r="K177">
            <v>462.38</v>
          </cell>
          <cell r="L177">
            <v>0.58087209959673869</v>
          </cell>
          <cell r="M177">
            <v>0</v>
          </cell>
          <cell r="N177">
            <v>462.38</v>
          </cell>
          <cell r="O177">
            <v>0.58087209959673869</v>
          </cell>
          <cell r="P177">
            <v>0</v>
          </cell>
          <cell r="Q177">
            <v>333.63</v>
          </cell>
          <cell r="R177">
            <v>0.41912790040326126</v>
          </cell>
        </row>
        <row r="178">
          <cell r="A178" t="str">
            <v>06.02.01</v>
          </cell>
          <cell r="B178" t="str">
            <v xml:space="preserve">      Excavacion de Zanjas en Terreno Roca Suelta</v>
          </cell>
          <cell r="C178" t="str">
            <v>m3</v>
          </cell>
          <cell r="D178">
            <v>14.76</v>
          </cell>
          <cell r="E178">
            <v>26.38</v>
          </cell>
          <cell r="F178">
            <v>389.37</v>
          </cell>
          <cell r="G178">
            <v>0</v>
          </cell>
          <cell r="H178">
            <v>0</v>
          </cell>
          <cell r="I178">
            <v>0</v>
          </cell>
          <cell r="J178">
            <v>9.84</v>
          </cell>
          <cell r="K178">
            <v>259.58</v>
          </cell>
          <cell r="L178">
            <v>0.66666666666666663</v>
          </cell>
          <cell r="M178">
            <v>9.84</v>
          </cell>
          <cell r="N178">
            <v>259.58</v>
          </cell>
          <cell r="O178">
            <v>0.66666666666666663</v>
          </cell>
          <cell r="P178">
            <v>4.92</v>
          </cell>
          <cell r="Q178">
            <v>129.79</v>
          </cell>
          <cell r="R178">
            <v>0.33333333333333331</v>
          </cell>
        </row>
        <row r="179">
          <cell r="A179" t="str">
            <v>06.02.02</v>
          </cell>
          <cell r="B179" t="str">
            <v xml:space="preserve">      Excavacion de Zanjas en Roca Fija A=0.50m, H=0.90m</v>
          </cell>
          <cell r="C179" t="str">
            <v>m</v>
          </cell>
          <cell r="D179">
            <v>1.44</v>
          </cell>
          <cell r="E179">
            <v>71.14</v>
          </cell>
          <cell r="F179">
            <v>102.44</v>
          </cell>
          <cell r="G179">
            <v>0</v>
          </cell>
          <cell r="H179">
            <v>0</v>
          </cell>
          <cell r="I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1.44</v>
          </cell>
          <cell r="Q179">
            <v>102.44</v>
          </cell>
          <cell r="R179">
            <v>1</v>
          </cell>
        </row>
        <row r="180">
          <cell r="A180" t="str">
            <v>06.02.03</v>
          </cell>
          <cell r="B180" t="str">
            <v xml:space="preserve">      Refine y Nivelacion en Terreno Rocoso</v>
          </cell>
          <cell r="C180" t="str">
            <v>m</v>
          </cell>
          <cell r="D180">
            <v>45</v>
          </cell>
          <cell r="E180">
            <v>0.69</v>
          </cell>
          <cell r="F180">
            <v>31.05</v>
          </cell>
          <cell r="G180">
            <v>0</v>
          </cell>
          <cell r="H180">
            <v>0</v>
          </cell>
          <cell r="I180">
            <v>0</v>
          </cell>
          <cell r="J180">
            <v>30</v>
          </cell>
          <cell r="K180">
            <v>20.7</v>
          </cell>
          <cell r="L180">
            <v>0.66666666666666663</v>
          </cell>
          <cell r="M180">
            <v>30</v>
          </cell>
          <cell r="N180">
            <v>20.7</v>
          </cell>
          <cell r="O180">
            <v>0.66666666666666663</v>
          </cell>
          <cell r="P180">
            <v>15</v>
          </cell>
          <cell r="Q180">
            <v>10.35</v>
          </cell>
          <cell r="R180">
            <v>0.33333333333333331</v>
          </cell>
        </row>
        <row r="181">
          <cell r="A181" t="str">
            <v>06.02.04</v>
          </cell>
          <cell r="B181" t="str">
            <v xml:space="preserve">      Cama de Apoyo (Con Material de Prestamo)</v>
          </cell>
          <cell r="C181" t="str">
            <v>m</v>
          </cell>
          <cell r="D181">
            <v>45</v>
          </cell>
          <cell r="E181">
            <v>2.65</v>
          </cell>
          <cell r="F181">
            <v>119.25</v>
          </cell>
          <cell r="G181">
            <v>0</v>
          </cell>
          <cell r="H181">
            <v>0</v>
          </cell>
          <cell r="I181">
            <v>0</v>
          </cell>
          <cell r="J181">
            <v>30</v>
          </cell>
          <cell r="K181">
            <v>79.5</v>
          </cell>
          <cell r="L181">
            <v>0.66666666666666663</v>
          </cell>
          <cell r="M181">
            <v>30</v>
          </cell>
          <cell r="N181">
            <v>79.5</v>
          </cell>
          <cell r="O181">
            <v>0.66666666666666663</v>
          </cell>
          <cell r="P181">
            <v>15</v>
          </cell>
          <cell r="Q181">
            <v>39.75</v>
          </cell>
          <cell r="R181">
            <v>0.33333333333333331</v>
          </cell>
        </row>
        <row r="182">
          <cell r="A182" t="str">
            <v>06.02.05</v>
          </cell>
          <cell r="B182" t="str">
            <v xml:space="preserve">      Relleno Compactado Manual de Zanjas</v>
          </cell>
          <cell r="C182" t="str">
            <v>m</v>
          </cell>
          <cell r="D182">
            <v>45</v>
          </cell>
          <cell r="E182">
            <v>3.42</v>
          </cell>
          <cell r="F182">
            <v>153.9</v>
          </cell>
          <cell r="G182">
            <v>0</v>
          </cell>
          <cell r="H182">
            <v>0</v>
          </cell>
          <cell r="I182">
            <v>0</v>
          </cell>
          <cell r="J182">
            <v>30</v>
          </cell>
          <cell r="K182">
            <v>102.6</v>
          </cell>
          <cell r="L182">
            <v>0.66666666666666663</v>
          </cell>
          <cell r="M182">
            <v>30</v>
          </cell>
          <cell r="N182">
            <v>102.6</v>
          </cell>
          <cell r="O182">
            <v>0.66666666666666663</v>
          </cell>
          <cell r="P182">
            <v>15</v>
          </cell>
          <cell r="Q182">
            <v>51.3</v>
          </cell>
          <cell r="R182">
            <v>0.33333333333333331</v>
          </cell>
        </row>
        <row r="183">
          <cell r="A183" t="str">
            <v>06.03</v>
          </cell>
          <cell r="B183" t="str">
            <v xml:space="preserve">   SUMINISTRO E INSTALACION DE TUBERIA </v>
          </cell>
          <cell r="F183">
            <v>3054.58</v>
          </cell>
          <cell r="G183">
            <v>0</v>
          </cell>
          <cell r="H183">
            <v>0</v>
          </cell>
          <cell r="I183">
            <v>0</v>
          </cell>
          <cell r="K183">
            <v>2067.0300000000002</v>
          </cell>
          <cell r="L183">
            <v>0.676698596861107</v>
          </cell>
          <cell r="M183">
            <v>0</v>
          </cell>
          <cell r="N183">
            <v>2067.0300000000002</v>
          </cell>
          <cell r="O183">
            <v>0.676698596861107</v>
          </cell>
          <cell r="P183">
            <v>0</v>
          </cell>
          <cell r="Q183">
            <v>987.55</v>
          </cell>
          <cell r="R183">
            <v>0.32330140313889305</v>
          </cell>
        </row>
        <row r="184">
          <cell r="A184" t="str">
            <v>06.03.01</v>
          </cell>
          <cell r="B184" t="str">
            <v xml:space="preserve">      Tuberia PVC SAP de Agua Fria 1"</v>
          </cell>
          <cell r="C184" t="str">
            <v>m</v>
          </cell>
          <cell r="D184">
            <v>15</v>
          </cell>
          <cell r="E184">
            <v>4.0999999999999996</v>
          </cell>
          <cell r="F184">
            <v>61.5</v>
          </cell>
          <cell r="G184">
            <v>0</v>
          </cell>
          <cell r="H184">
            <v>0</v>
          </cell>
          <cell r="I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15</v>
          </cell>
          <cell r="Q184">
            <v>61.5</v>
          </cell>
          <cell r="R184">
            <v>1</v>
          </cell>
        </row>
        <row r="185">
          <cell r="A185" t="str">
            <v>06.03.02</v>
          </cell>
          <cell r="B185" t="str">
            <v xml:space="preserve">      Tuberia CPVC de 1" para Agua Caliente</v>
          </cell>
          <cell r="C185" t="str">
            <v>m</v>
          </cell>
          <cell r="D185">
            <v>21</v>
          </cell>
          <cell r="E185">
            <v>27.12</v>
          </cell>
          <cell r="F185">
            <v>569.52</v>
          </cell>
          <cell r="G185">
            <v>0</v>
          </cell>
          <cell r="H185">
            <v>0</v>
          </cell>
          <cell r="I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21</v>
          </cell>
          <cell r="Q185">
            <v>569.52</v>
          </cell>
          <cell r="R185">
            <v>1</v>
          </cell>
        </row>
        <row r="186">
          <cell r="A186" t="str">
            <v>06.03.03</v>
          </cell>
          <cell r="B186" t="str">
            <v xml:space="preserve">      Tuberia CPVC de 2" para Agua Caliente</v>
          </cell>
          <cell r="C186" t="str">
            <v>m</v>
          </cell>
          <cell r="D186">
            <v>35</v>
          </cell>
          <cell r="E186">
            <v>54.42</v>
          </cell>
          <cell r="F186">
            <v>1904.7</v>
          </cell>
          <cell r="G186">
            <v>0</v>
          </cell>
          <cell r="H186">
            <v>0</v>
          </cell>
          <cell r="I186">
            <v>0</v>
          </cell>
          <cell r="J186">
            <v>35</v>
          </cell>
          <cell r="K186">
            <v>1904.7</v>
          </cell>
          <cell r="L186">
            <v>1</v>
          </cell>
          <cell r="M186">
            <v>35</v>
          </cell>
          <cell r="N186">
            <v>1904.7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</row>
        <row r="187">
          <cell r="A187" t="str">
            <v>06.03.04</v>
          </cell>
          <cell r="B187" t="str">
            <v xml:space="preserve">      Prueba hidraulica de Red de Agua</v>
          </cell>
          <cell r="C187" t="str">
            <v>m</v>
          </cell>
          <cell r="D187">
            <v>71</v>
          </cell>
          <cell r="E187">
            <v>2.21</v>
          </cell>
          <cell r="F187">
            <v>156.91</v>
          </cell>
          <cell r="G187">
            <v>0</v>
          </cell>
          <cell r="H187">
            <v>0</v>
          </cell>
          <cell r="I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71</v>
          </cell>
          <cell r="Q187">
            <v>156.91</v>
          </cell>
          <cell r="R187">
            <v>1</v>
          </cell>
        </row>
        <row r="188">
          <cell r="A188" t="str">
            <v>06.03.05</v>
          </cell>
          <cell r="B188" t="str">
            <v xml:space="preserve">      Valvula Compuerta de Bronce Roscada de 1"</v>
          </cell>
          <cell r="C188" t="str">
            <v>u</v>
          </cell>
          <cell r="D188">
            <v>2</v>
          </cell>
          <cell r="E188">
            <v>99.81</v>
          </cell>
          <cell r="F188">
            <v>199.62</v>
          </cell>
          <cell r="G188">
            <v>0</v>
          </cell>
          <cell r="H188">
            <v>0</v>
          </cell>
          <cell r="I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2</v>
          </cell>
          <cell r="Q188">
            <v>199.62</v>
          </cell>
          <cell r="R188">
            <v>1</v>
          </cell>
        </row>
        <row r="189">
          <cell r="A189" t="str">
            <v>06.03.06</v>
          </cell>
          <cell r="B189" t="str">
            <v xml:space="preserve">      Valvula Compuerta de Bronce Roscada de 2"</v>
          </cell>
          <cell r="C189" t="str">
            <v>u</v>
          </cell>
          <cell r="D189">
            <v>1</v>
          </cell>
          <cell r="E189">
            <v>162.33000000000001</v>
          </cell>
          <cell r="F189">
            <v>162.33000000000001</v>
          </cell>
          <cell r="G189">
            <v>0</v>
          </cell>
          <cell r="H189">
            <v>0</v>
          </cell>
          <cell r="I189">
            <v>0</v>
          </cell>
          <cell r="J189">
            <v>1</v>
          </cell>
          <cell r="K189">
            <v>162.33000000000001</v>
          </cell>
          <cell r="L189">
            <v>1</v>
          </cell>
          <cell r="M189">
            <v>1</v>
          </cell>
          <cell r="N189">
            <v>162.33000000000001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</row>
        <row r="190">
          <cell r="A190" t="str">
            <v>07</v>
          </cell>
          <cell r="B190" t="str">
            <v>PISCINA TEMPERADA</v>
          </cell>
          <cell r="F190">
            <v>68804.959999999992</v>
          </cell>
          <cell r="G190">
            <v>0</v>
          </cell>
          <cell r="H190">
            <v>32787.180000000008</v>
          </cell>
          <cell r="I190">
            <v>0.47652349481781564</v>
          </cell>
          <cell r="K190">
            <v>15191.98</v>
          </cell>
          <cell r="L190">
            <v>0.22079774481374601</v>
          </cell>
          <cell r="M190">
            <v>0</v>
          </cell>
          <cell r="N190">
            <v>47979.16</v>
          </cell>
          <cell r="O190">
            <v>0.69732123963156156</v>
          </cell>
          <cell r="P190">
            <v>0</v>
          </cell>
          <cell r="Q190">
            <v>20825.8</v>
          </cell>
          <cell r="R190">
            <v>0.3026787603684386</v>
          </cell>
        </row>
        <row r="191">
          <cell r="A191" t="str">
            <v>07.01</v>
          </cell>
          <cell r="B191" t="str">
            <v xml:space="preserve">   OBRAS PRELIMINARES</v>
          </cell>
          <cell r="F191">
            <v>534.87</v>
          </cell>
          <cell r="G191">
            <v>0</v>
          </cell>
          <cell r="H191">
            <v>534.87</v>
          </cell>
          <cell r="I191">
            <v>1</v>
          </cell>
          <cell r="K191">
            <v>0</v>
          </cell>
          <cell r="L191">
            <v>0</v>
          </cell>
          <cell r="M191">
            <v>0</v>
          </cell>
          <cell r="N191">
            <v>534.87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</row>
        <row r="192">
          <cell r="A192" t="str">
            <v>07.01.01</v>
          </cell>
          <cell r="B192" t="str">
            <v xml:space="preserve">      Trazo de Niveles y Replanteo</v>
          </cell>
          <cell r="C192" t="str">
            <v>m2</v>
          </cell>
          <cell r="D192">
            <v>113.32</v>
          </cell>
          <cell r="E192">
            <v>4.72</v>
          </cell>
          <cell r="F192">
            <v>534.87</v>
          </cell>
          <cell r="G192">
            <v>113.32</v>
          </cell>
          <cell r="H192">
            <v>534.87</v>
          </cell>
          <cell r="I192">
            <v>1</v>
          </cell>
          <cell r="K192">
            <v>0</v>
          </cell>
          <cell r="L192">
            <v>0</v>
          </cell>
          <cell r="M192">
            <v>113.32</v>
          </cell>
          <cell r="N192">
            <v>534.87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</row>
        <row r="193">
          <cell r="A193" t="str">
            <v>07.02</v>
          </cell>
          <cell r="B193" t="str">
            <v xml:space="preserve">   OBRAS DE CONCRETO SIMPLE</v>
          </cell>
          <cell r="F193">
            <v>15509.980000000001</v>
          </cell>
          <cell r="G193">
            <v>0</v>
          </cell>
          <cell r="H193">
            <v>11612.380000000001</v>
          </cell>
          <cell r="I193">
            <v>0.74870373785137057</v>
          </cell>
          <cell r="K193">
            <v>3132</v>
          </cell>
          <cell r="L193">
            <v>0.20193449636943436</v>
          </cell>
          <cell r="M193">
            <v>0</v>
          </cell>
          <cell r="N193">
            <v>14744.380000000001</v>
          </cell>
          <cell r="O193">
            <v>0.95063823422080496</v>
          </cell>
          <cell r="P193">
            <v>0</v>
          </cell>
          <cell r="Q193">
            <v>765.6</v>
          </cell>
          <cell r="R193">
            <v>4.9361765779195071E-2</v>
          </cell>
        </row>
        <row r="194">
          <cell r="A194" t="str">
            <v>07.02.01</v>
          </cell>
          <cell r="B194" t="str">
            <v xml:space="preserve">      MUROS</v>
          </cell>
          <cell r="F194">
            <v>4439.96</v>
          </cell>
          <cell r="G194">
            <v>0</v>
          </cell>
          <cell r="H194">
            <v>4439.96</v>
          </cell>
          <cell r="I194">
            <v>1</v>
          </cell>
          <cell r="K194">
            <v>0</v>
          </cell>
          <cell r="L194">
            <v>0</v>
          </cell>
          <cell r="M194">
            <v>0</v>
          </cell>
          <cell r="N194">
            <v>4439.96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</row>
        <row r="195">
          <cell r="A195" t="str">
            <v>07.02.01.01</v>
          </cell>
          <cell r="B195" t="str">
            <v xml:space="preserve">         Habilitacion de Encofrado de Muros de Sostenimiento (Dos Caras)</v>
          </cell>
          <cell r="C195" t="str">
            <v>m2</v>
          </cell>
          <cell r="D195">
            <v>19.09</v>
          </cell>
          <cell r="E195">
            <v>12.48</v>
          </cell>
          <cell r="F195">
            <v>238.24</v>
          </cell>
          <cell r="G195">
            <v>19.09</v>
          </cell>
          <cell r="H195">
            <v>238.24</v>
          </cell>
          <cell r="I195">
            <v>1</v>
          </cell>
          <cell r="K195">
            <v>0</v>
          </cell>
          <cell r="L195">
            <v>0</v>
          </cell>
          <cell r="M195">
            <v>19.09</v>
          </cell>
          <cell r="N195">
            <v>238.24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</row>
        <row r="196">
          <cell r="A196" t="str">
            <v>07.02.01.02</v>
          </cell>
          <cell r="B196" t="str">
            <v xml:space="preserve">         Encofrado de Muros de Sostenimiento (Dos Caras)</v>
          </cell>
          <cell r="C196" t="str">
            <v>m2</v>
          </cell>
          <cell r="D196">
            <v>19.09</v>
          </cell>
          <cell r="E196">
            <v>24.56</v>
          </cell>
          <cell r="F196">
            <v>468.85</v>
          </cell>
          <cell r="G196">
            <v>19.09</v>
          </cell>
          <cell r="H196">
            <v>468.85</v>
          </cell>
          <cell r="I196">
            <v>1</v>
          </cell>
          <cell r="K196">
            <v>0</v>
          </cell>
          <cell r="L196">
            <v>0</v>
          </cell>
          <cell r="M196">
            <v>19.09</v>
          </cell>
          <cell r="N196">
            <v>468.85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</row>
        <row r="197">
          <cell r="A197" t="str">
            <v>07.02.01.03</v>
          </cell>
          <cell r="B197" t="str">
            <v xml:space="preserve">         Concreto f'c=210 kg/cm2 en Muro</v>
          </cell>
          <cell r="C197" t="str">
            <v>m3</v>
          </cell>
          <cell r="D197">
            <v>9.5399999999999991</v>
          </cell>
          <cell r="E197">
            <v>381.14</v>
          </cell>
          <cell r="F197">
            <v>3636.08</v>
          </cell>
          <cell r="G197">
            <v>9.5399999999999991</v>
          </cell>
          <cell r="H197">
            <v>3636.08</v>
          </cell>
          <cell r="I197">
            <v>1</v>
          </cell>
          <cell r="K197">
            <v>0</v>
          </cell>
          <cell r="L197">
            <v>0</v>
          </cell>
          <cell r="M197">
            <v>9.5399999999999991</v>
          </cell>
          <cell r="N197">
            <v>3636.08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</row>
        <row r="198">
          <cell r="A198" t="str">
            <v>07.02.01.04</v>
          </cell>
          <cell r="B198" t="str">
            <v xml:space="preserve">         Desencofrado de Muros de Sostenimiento (Dos Caras)</v>
          </cell>
          <cell r="C198" t="str">
            <v>m2</v>
          </cell>
          <cell r="D198">
            <v>19.09</v>
          </cell>
          <cell r="E198">
            <v>5.07</v>
          </cell>
          <cell r="F198">
            <v>96.79</v>
          </cell>
          <cell r="G198">
            <v>19.09</v>
          </cell>
          <cell r="H198">
            <v>96.79</v>
          </cell>
          <cell r="I198">
            <v>1</v>
          </cell>
          <cell r="K198">
            <v>0</v>
          </cell>
          <cell r="L198">
            <v>0</v>
          </cell>
          <cell r="M198">
            <v>19.09</v>
          </cell>
          <cell r="N198">
            <v>96.79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</row>
        <row r="199">
          <cell r="A199" t="str">
            <v>07.02.02</v>
          </cell>
          <cell r="B199" t="str">
            <v xml:space="preserve">      CONCRETO CICLOPEO</v>
          </cell>
          <cell r="F199">
            <v>7172.42</v>
          </cell>
          <cell r="G199">
            <v>0</v>
          </cell>
          <cell r="H199">
            <v>7172.42</v>
          </cell>
          <cell r="I199">
            <v>1</v>
          </cell>
          <cell r="K199">
            <v>0</v>
          </cell>
          <cell r="L199">
            <v>0</v>
          </cell>
          <cell r="M199">
            <v>0</v>
          </cell>
          <cell r="N199">
            <v>7172.42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</row>
        <row r="200">
          <cell r="A200" t="str">
            <v>07.02.02.01</v>
          </cell>
          <cell r="B200" t="str">
            <v xml:space="preserve">         Concreto Ciclopeo f'c=140 kg/cm2 + 70 % P.G.</v>
          </cell>
          <cell r="C200" t="str">
            <v>m3</v>
          </cell>
          <cell r="D200">
            <v>49.14</v>
          </cell>
          <cell r="E200">
            <v>138.51</v>
          </cell>
          <cell r="F200">
            <v>6806.38</v>
          </cell>
          <cell r="G200">
            <v>49.14</v>
          </cell>
          <cell r="H200">
            <v>6806.38</v>
          </cell>
          <cell r="I200">
            <v>1</v>
          </cell>
          <cell r="K200">
            <v>0</v>
          </cell>
          <cell r="L200">
            <v>0</v>
          </cell>
          <cell r="M200">
            <v>49.14</v>
          </cell>
          <cell r="N200">
            <v>6806.38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</row>
        <row r="201">
          <cell r="A201" t="str">
            <v>07.02.02.02</v>
          </cell>
          <cell r="B201" t="str">
            <v xml:space="preserve">         Encofrado y Desencofrado</v>
          </cell>
          <cell r="C201" t="str">
            <v>m2</v>
          </cell>
          <cell r="D201">
            <v>7.86</v>
          </cell>
          <cell r="E201">
            <v>46.57</v>
          </cell>
          <cell r="F201">
            <v>366.04</v>
          </cell>
          <cell r="G201">
            <v>7.86</v>
          </cell>
          <cell r="H201">
            <v>366.04</v>
          </cell>
          <cell r="I201">
            <v>1</v>
          </cell>
          <cell r="K201">
            <v>0</v>
          </cell>
          <cell r="L201">
            <v>0</v>
          </cell>
          <cell r="M201">
            <v>7.86</v>
          </cell>
          <cell r="N201">
            <v>366.04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</row>
        <row r="202">
          <cell r="A202" t="str">
            <v>07.02.03</v>
          </cell>
          <cell r="B202" t="str">
            <v xml:space="preserve">      FALSO PISO</v>
          </cell>
          <cell r="F202">
            <v>3897.6</v>
          </cell>
          <cell r="G202">
            <v>0</v>
          </cell>
          <cell r="H202">
            <v>0</v>
          </cell>
          <cell r="I202">
            <v>0</v>
          </cell>
          <cell r="K202">
            <v>3132</v>
          </cell>
          <cell r="L202">
            <v>0.8035714285714286</v>
          </cell>
          <cell r="M202">
            <v>0</v>
          </cell>
          <cell r="N202">
            <v>3132</v>
          </cell>
          <cell r="O202">
            <v>0.8035714285714286</v>
          </cell>
          <cell r="P202">
            <v>0</v>
          </cell>
          <cell r="Q202">
            <v>765.6</v>
          </cell>
          <cell r="R202">
            <v>0.19642857142857145</v>
          </cell>
        </row>
        <row r="203">
          <cell r="A203" t="str">
            <v>07.02.03.01</v>
          </cell>
          <cell r="B203" t="str">
            <v xml:space="preserve">         Concreto Para Falso Piso e=4", Mezcla 1:8 C:H</v>
          </cell>
          <cell r="C203" t="str">
            <v>m2</v>
          </cell>
          <cell r="D203">
            <v>168</v>
          </cell>
          <cell r="E203">
            <v>23.2</v>
          </cell>
          <cell r="F203">
            <v>3897.6</v>
          </cell>
          <cell r="G203">
            <v>0</v>
          </cell>
          <cell r="H203">
            <v>0</v>
          </cell>
          <cell r="I203">
            <v>0</v>
          </cell>
          <cell r="J203">
            <v>135</v>
          </cell>
          <cell r="K203">
            <v>3132</v>
          </cell>
          <cell r="L203">
            <v>0.8035714285714286</v>
          </cell>
          <cell r="M203">
            <v>135</v>
          </cell>
          <cell r="N203">
            <v>3132</v>
          </cell>
          <cell r="O203">
            <v>0.8035714285714286</v>
          </cell>
          <cell r="P203">
            <v>33</v>
          </cell>
          <cell r="Q203">
            <v>765.6</v>
          </cell>
          <cell r="R203">
            <v>0.19642857142857145</v>
          </cell>
        </row>
        <row r="204">
          <cell r="A204" t="str">
            <v>07.03</v>
          </cell>
          <cell r="B204" t="str">
            <v xml:space="preserve">   OBRAS DE CONCRETO ARMADO</v>
          </cell>
          <cell r="F204">
            <v>4086.2599999999998</v>
          </cell>
          <cell r="G204">
            <v>0</v>
          </cell>
          <cell r="H204">
            <v>969.46</v>
          </cell>
          <cell r="I204">
            <v>0.23724873111353662</v>
          </cell>
          <cell r="K204">
            <v>0</v>
          </cell>
          <cell r="L204">
            <v>0</v>
          </cell>
          <cell r="M204">
            <v>0</v>
          </cell>
          <cell r="N204">
            <v>969.46</v>
          </cell>
          <cell r="O204">
            <v>0.23724873111353662</v>
          </cell>
          <cell r="P204">
            <v>0</v>
          </cell>
          <cell r="Q204">
            <v>3116.7999999999997</v>
          </cell>
          <cell r="R204">
            <v>0.76275126888646338</v>
          </cell>
        </row>
        <row r="205">
          <cell r="A205" t="str">
            <v>07.03.01</v>
          </cell>
          <cell r="B205" t="str">
            <v xml:space="preserve">      MUROS DE SOSTENIMIENTO</v>
          </cell>
          <cell r="F205">
            <v>969.46</v>
          </cell>
          <cell r="G205">
            <v>0</v>
          </cell>
          <cell r="H205">
            <v>969.46</v>
          </cell>
          <cell r="I205">
            <v>1</v>
          </cell>
          <cell r="K205">
            <v>0</v>
          </cell>
          <cell r="L205">
            <v>0</v>
          </cell>
          <cell r="M205">
            <v>0</v>
          </cell>
          <cell r="N205">
            <v>969.46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</row>
        <row r="206">
          <cell r="A206" t="str">
            <v>07.03.01.01</v>
          </cell>
          <cell r="B206" t="str">
            <v xml:space="preserve">         Habilitacion de Encofrado de Muros de Sostenimiento (Una Cara)</v>
          </cell>
          <cell r="C206" t="str">
            <v>m2</v>
          </cell>
          <cell r="D206">
            <v>9.17</v>
          </cell>
          <cell r="E206">
            <v>12.09</v>
          </cell>
          <cell r="F206">
            <v>110.87</v>
          </cell>
          <cell r="G206">
            <v>9.17</v>
          </cell>
          <cell r="H206">
            <v>110.87</v>
          </cell>
          <cell r="I206">
            <v>1</v>
          </cell>
          <cell r="K206">
            <v>0</v>
          </cell>
          <cell r="L206">
            <v>0</v>
          </cell>
          <cell r="M206">
            <v>9.17</v>
          </cell>
          <cell r="N206">
            <v>110.87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</row>
        <row r="207">
          <cell r="A207" t="str">
            <v>07.03.01.02</v>
          </cell>
          <cell r="B207" t="str">
            <v xml:space="preserve">         Habilitacion Acero fy=4200 kg/cm2 Grado 60</v>
          </cell>
          <cell r="C207" t="str">
            <v>kg</v>
          </cell>
          <cell r="D207">
            <v>43.76</v>
          </cell>
          <cell r="E207">
            <v>5.07</v>
          </cell>
          <cell r="F207">
            <v>221.86</v>
          </cell>
          <cell r="G207">
            <v>43.76</v>
          </cell>
          <cell r="H207">
            <v>221.86</v>
          </cell>
          <cell r="I207">
            <v>1</v>
          </cell>
          <cell r="K207">
            <v>0</v>
          </cell>
          <cell r="L207">
            <v>0</v>
          </cell>
          <cell r="M207">
            <v>43.76</v>
          </cell>
          <cell r="N207">
            <v>221.86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</row>
        <row r="208">
          <cell r="A208" t="str">
            <v>07.03.01.03</v>
          </cell>
          <cell r="B208" t="str">
            <v xml:space="preserve">         Colocacion de Armadura de Acero fy=4200 kg/cm2 Grado 60</v>
          </cell>
          <cell r="C208" t="str">
            <v>kg</v>
          </cell>
          <cell r="D208">
            <v>43.76</v>
          </cell>
          <cell r="E208">
            <v>0.89</v>
          </cell>
          <cell r="F208">
            <v>38.950000000000003</v>
          </cell>
          <cell r="G208">
            <v>43.76</v>
          </cell>
          <cell r="H208">
            <v>38.950000000000003</v>
          </cell>
          <cell r="I208">
            <v>1</v>
          </cell>
          <cell r="K208">
            <v>0</v>
          </cell>
          <cell r="L208">
            <v>0</v>
          </cell>
          <cell r="M208">
            <v>43.76</v>
          </cell>
          <cell r="N208">
            <v>38.950000000000003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</row>
        <row r="209">
          <cell r="A209" t="str">
            <v>07.03.01.04</v>
          </cell>
          <cell r="B209" t="str">
            <v xml:space="preserve">         Encofrado de Muros de Sostenimiento (Una Cara)</v>
          </cell>
          <cell r="C209" t="str">
            <v>m2</v>
          </cell>
          <cell r="D209">
            <v>9.17</v>
          </cell>
          <cell r="E209">
            <v>22.89</v>
          </cell>
          <cell r="F209">
            <v>209.9</v>
          </cell>
          <cell r="G209">
            <v>9.17</v>
          </cell>
          <cell r="H209">
            <v>209.9</v>
          </cell>
          <cell r="I209">
            <v>1</v>
          </cell>
          <cell r="K209">
            <v>0</v>
          </cell>
          <cell r="L209">
            <v>0</v>
          </cell>
          <cell r="M209">
            <v>9.17</v>
          </cell>
          <cell r="N209">
            <v>209.9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</row>
        <row r="210">
          <cell r="A210" t="str">
            <v>07.03.01.05</v>
          </cell>
          <cell r="B210" t="str">
            <v xml:space="preserve">         Concreto en Muros f'c=210 Kg/cm2</v>
          </cell>
          <cell r="C210" t="str">
            <v>m3</v>
          </cell>
          <cell r="D210">
            <v>0.92</v>
          </cell>
          <cell r="E210">
            <v>381.14</v>
          </cell>
          <cell r="F210">
            <v>350.65</v>
          </cell>
          <cell r="G210">
            <v>0.92</v>
          </cell>
          <cell r="H210">
            <v>350.65</v>
          </cell>
          <cell r="I210">
            <v>1</v>
          </cell>
          <cell r="K210">
            <v>0</v>
          </cell>
          <cell r="L210">
            <v>0</v>
          </cell>
          <cell r="M210">
            <v>0.92</v>
          </cell>
          <cell r="N210">
            <v>350.65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</row>
        <row r="211">
          <cell r="A211" t="str">
            <v>07.03.01.06</v>
          </cell>
          <cell r="B211" t="str">
            <v xml:space="preserve">         Desencofrado de Muros de Sostenimiento (Una Cara)</v>
          </cell>
          <cell r="C211" t="str">
            <v>m2</v>
          </cell>
          <cell r="D211">
            <v>9.17</v>
          </cell>
          <cell r="E211">
            <v>4.0599999999999996</v>
          </cell>
          <cell r="F211">
            <v>37.229999999999997</v>
          </cell>
          <cell r="G211">
            <v>9.17</v>
          </cell>
          <cell r="H211">
            <v>37.229999999999997</v>
          </cell>
          <cell r="I211">
            <v>1</v>
          </cell>
          <cell r="K211">
            <v>0</v>
          </cell>
          <cell r="L211">
            <v>0</v>
          </cell>
          <cell r="M211">
            <v>9.17</v>
          </cell>
          <cell r="N211">
            <v>37.229999999999997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</row>
        <row r="212">
          <cell r="A212" t="str">
            <v>07.03.02</v>
          </cell>
          <cell r="B212" t="str">
            <v xml:space="preserve">      JARDINERAS</v>
          </cell>
          <cell r="F212">
            <v>3116.7999999999997</v>
          </cell>
          <cell r="G212">
            <v>0</v>
          </cell>
          <cell r="H212">
            <v>0</v>
          </cell>
          <cell r="I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3116.7999999999997</v>
          </cell>
          <cell r="R212">
            <v>1</v>
          </cell>
        </row>
        <row r="213">
          <cell r="A213" t="str">
            <v>07.03.02.01</v>
          </cell>
          <cell r="B213" t="str">
            <v xml:space="preserve">         Trazo de Niveles y Replanteo</v>
          </cell>
          <cell r="C213" t="str">
            <v>m2</v>
          </cell>
          <cell r="D213">
            <v>7.06</v>
          </cell>
          <cell r="E213">
            <v>4.72</v>
          </cell>
          <cell r="F213">
            <v>33.32</v>
          </cell>
          <cell r="G213">
            <v>0</v>
          </cell>
          <cell r="H213">
            <v>0</v>
          </cell>
          <cell r="I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7.06</v>
          </cell>
          <cell r="Q213">
            <v>33.32</v>
          </cell>
          <cell r="R213">
            <v>1</v>
          </cell>
        </row>
        <row r="214">
          <cell r="A214" t="str">
            <v>07.03.02.02</v>
          </cell>
          <cell r="B214" t="str">
            <v xml:space="preserve">         Limpieza de terreno manual</v>
          </cell>
          <cell r="C214" t="str">
            <v>m2</v>
          </cell>
          <cell r="D214">
            <v>7.06</v>
          </cell>
          <cell r="E214">
            <v>1.82</v>
          </cell>
          <cell r="F214">
            <v>12.85</v>
          </cell>
          <cell r="G214">
            <v>0</v>
          </cell>
          <cell r="H214">
            <v>0</v>
          </cell>
          <cell r="I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7.06</v>
          </cell>
          <cell r="Q214">
            <v>12.85</v>
          </cell>
          <cell r="R214">
            <v>1</v>
          </cell>
        </row>
        <row r="215">
          <cell r="A215" t="str">
            <v>07.03.02.03</v>
          </cell>
          <cell r="B215" t="str">
            <v xml:space="preserve">         Excavacion de zajas Mat. suelto h=1.00 m</v>
          </cell>
          <cell r="C215" t="str">
            <v>m3</v>
          </cell>
          <cell r="D215">
            <v>0.72</v>
          </cell>
          <cell r="E215">
            <v>17.59</v>
          </cell>
          <cell r="F215">
            <v>12.66</v>
          </cell>
          <cell r="G215">
            <v>0</v>
          </cell>
          <cell r="H215">
            <v>0</v>
          </cell>
          <cell r="I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0.72</v>
          </cell>
          <cell r="Q215">
            <v>12.66</v>
          </cell>
          <cell r="R215">
            <v>1</v>
          </cell>
        </row>
        <row r="216">
          <cell r="A216" t="str">
            <v>07.03.02.04</v>
          </cell>
          <cell r="B216" t="str">
            <v xml:space="preserve">         Eliminacion de material excedente D=30 m</v>
          </cell>
          <cell r="C216" t="str">
            <v>m3</v>
          </cell>
          <cell r="D216">
            <v>0.72</v>
          </cell>
          <cell r="E216">
            <v>11.72</v>
          </cell>
          <cell r="F216">
            <v>8.44</v>
          </cell>
          <cell r="G216">
            <v>0</v>
          </cell>
          <cell r="H216">
            <v>0</v>
          </cell>
          <cell r="I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0.72</v>
          </cell>
          <cell r="Q216">
            <v>8.44</v>
          </cell>
          <cell r="R216">
            <v>1</v>
          </cell>
        </row>
        <row r="217">
          <cell r="A217" t="str">
            <v>07.03.02.05</v>
          </cell>
          <cell r="B217" t="str">
            <v xml:space="preserve">         Concreto Ciclopeo 1:10 (C:H)+30% Piedra Grande</v>
          </cell>
          <cell r="C217" t="str">
            <v>m3</v>
          </cell>
          <cell r="D217">
            <v>0.72</v>
          </cell>
          <cell r="E217">
            <v>160.32</v>
          </cell>
          <cell r="F217">
            <v>115.43</v>
          </cell>
          <cell r="G217">
            <v>0</v>
          </cell>
          <cell r="H217">
            <v>0</v>
          </cell>
          <cell r="I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0.72</v>
          </cell>
          <cell r="Q217">
            <v>115.43</v>
          </cell>
          <cell r="R217">
            <v>1</v>
          </cell>
        </row>
        <row r="218">
          <cell r="A218" t="str">
            <v>07.03.02.06</v>
          </cell>
          <cell r="B218" t="str">
            <v xml:space="preserve">         Habilitacion de Encofrado de Muros de Sostenimiento (Dos Caras)</v>
          </cell>
          <cell r="C218" t="str">
            <v>m2</v>
          </cell>
          <cell r="D218">
            <v>16.14</v>
          </cell>
          <cell r="E218">
            <v>12.48</v>
          </cell>
          <cell r="F218">
            <v>201.43</v>
          </cell>
          <cell r="G218">
            <v>0</v>
          </cell>
          <cell r="H218">
            <v>0</v>
          </cell>
          <cell r="I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16.14</v>
          </cell>
          <cell r="Q218">
            <v>201.43</v>
          </cell>
          <cell r="R218">
            <v>1</v>
          </cell>
        </row>
        <row r="219">
          <cell r="A219" t="str">
            <v>07.03.02.07</v>
          </cell>
          <cell r="B219" t="str">
            <v xml:space="preserve">         Habilitacion Acero fy=4200 kg/cm2 Grado 60</v>
          </cell>
          <cell r="C219" t="str">
            <v>kg</v>
          </cell>
          <cell r="D219">
            <v>104.7</v>
          </cell>
          <cell r="E219">
            <v>5.07</v>
          </cell>
          <cell r="F219">
            <v>530.83000000000004</v>
          </cell>
          <cell r="G219">
            <v>0</v>
          </cell>
          <cell r="H219">
            <v>0</v>
          </cell>
          <cell r="I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104.7</v>
          </cell>
          <cell r="Q219">
            <v>530.83000000000004</v>
          </cell>
          <cell r="R219">
            <v>1</v>
          </cell>
        </row>
        <row r="220">
          <cell r="A220" t="str">
            <v>07.03.02.08</v>
          </cell>
          <cell r="B220" t="str">
            <v xml:space="preserve">         Colocacion de Armadura de Acero fy=4200 kg/cm2 Grado 60</v>
          </cell>
          <cell r="C220" t="str">
            <v>kg</v>
          </cell>
          <cell r="D220">
            <v>104.7</v>
          </cell>
          <cell r="E220">
            <v>0.89</v>
          </cell>
          <cell r="F220">
            <v>93.18</v>
          </cell>
          <cell r="G220">
            <v>0</v>
          </cell>
          <cell r="H220">
            <v>0</v>
          </cell>
          <cell r="I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104.7</v>
          </cell>
          <cell r="Q220">
            <v>93.18</v>
          </cell>
          <cell r="R220">
            <v>1</v>
          </cell>
        </row>
        <row r="221">
          <cell r="A221" t="str">
            <v>07.03.02.09</v>
          </cell>
          <cell r="B221" t="str">
            <v xml:space="preserve">         Encofrado de Muros de Sostenimiento (Dos Caras)</v>
          </cell>
          <cell r="C221" t="str">
            <v>m2</v>
          </cell>
          <cell r="D221">
            <v>16.14</v>
          </cell>
          <cell r="E221">
            <v>24.56</v>
          </cell>
          <cell r="F221">
            <v>396.4</v>
          </cell>
          <cell r="G221">
            <v>0</v>
          </cell>
          <cell r="H221">
            <v>0</v>
          </cell>
          <cell r="I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16.14</v>
          </cell>
          <cell r="Q221">
            <v>396.4</v>
          </cell>
          <cell r="R221">
            <v>1</v>
          </cell>
        </row>
        <row r="222">
          <cell r="A222" t="str">
            <v>07.03.02.10</v>
          </cell>
          <cell r="B222" t="str">
            <v xml:space="preserve">         Concreto en Jardinera f'c=175 kg/cm2 </v>
          </cell>
          <cell r="C222" t="str">
            <v>m3</v>
          </cell>
          <cell r="D222">
            <v>1.52</v>
          </cell>
          <cell r="E222">
            <v>394.62</v>
          </cell>
          <cell r="F222">
            <v>599.82000000000005</v>
          </cell>
          <cell r="G222">
            <v>0</v>
          </cell>
          <cell r="H222">
            <v>0</v>
          </cell>
          <cell r="I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1.52</v>
          </cell>
          <cell r="Q222">
            <v>599.82000000000005</v>
          </cell>
          <cell r="R222">
            <v>1</v>
          </cell>
        </row>
        <row r="223">
          <cell r="A223" t="str">
            <v>07.03.02.11</v>
          </cell>
          <cell r="B223" t="str">
            <v xml:space="preserve">         Desencofrado de Muros de Sostenimiento (Dos Caras)</v>
          </cell>
          <cell r="C223" t="str">
            <v>m2</v>
          </cell>
          <cell r="D223">
            <v>16.14</v>
          </cell>
          <cell r="E223">
            <v>5.07</v>
          </cell>
          <cell r="F223">
            <v>81.83</v>
          </cell>
          <cell r="G223">
            <v>0</v>
          </cell>
          <cell r="H223">
            <v>0</v>
          </cell>
          <cell r="I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16.14</v>
          </cell>
          <cell r="Q223">
            <v>81.83</v>
          </cell>
          <cell r="R223">
            <v>1</v>
          </cell>
        </row>
        <row r="224">
          <cell r="A224" t="str">
            <v>07.03.02.12</v>
          </cell>
          <cell r="B224" t="str">
            <v xml:space="preserve">         Puñeteo Previo Para Tarrajeo en Exteriores, Espesor 1.5 cm., Mezcla 1:5 </v>
          </cell>
          <cell r="C224" t="str">
            <v>m2</v>
          </cell>
          <cell r="D224">
            <v>15.88</v>
          </cell>
          <cell r="E224">
            <v>6.94</v>
          </cell>
          <cell r="F224">
            <v>110.21</v>
          </cell>
          <cell r="G224">
            <v>0</v>
          </cell>
          <cell r="H224">
            <v>0</v>
          </cell>
          <cell r="I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15.88</v>
          </cell>
          <cell r="Q224">
            <v>110.21</v>
          </cell>
          <cell r="R224">
            <v>1</v>
          </cell>
        </row>
        <row r="225">
          <cell r="A225" t="str">
            <v>07.03.02.13</v>
          </cell>
          <cell r="B225" t="str">
            <v xml:space="preserve">         Tarrajeo en Exteriores, Espesor 1.5 cm., Mezcla 1:5 </v>
          </cell>
          <cell r="C225" t="str">
            <v>m2</v>
          </cell>
          <cell r="D225">
            <v>15.88</v>
          </cell>
          <cell r="E225">
            <v>16.62</v>
          </cell>
          <cell r="F225">
            <v>263.93</v>
          </cell>
          <cell r="G225">
            <v>0</v>
          </cell>
          <cell r="H225">
            <v>0</v>
          </cell>
          <cell r="I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15.88</v>
          </cell>
          <cell r="Q225">
            <v>263.93</v>
          </cell>
          <cell r="R225">
            <v>1</v>
          </cell>
        </row>
        <row r="226">
          <cell r="A226" t="str">
            <v>07.03.02.14</v>
          </cell>
          <cell r="B226" t="str">
            <v xml:space="preserve">         Pintura Latex en exteriores</v>
          </cell>
          <cell r="C226" t="str">
            <v>m2</v>
          </cell>
          <cell r="D226">
            <v>15.88</v>
          </cell>
          <cell r="E226">
            <v>8.5399999999999991</v>
          </cell>
          <cell r="F226">
            <v>135.62</v>
          </cell>
          <cell r="G226">
            <v>0</v>
          </cell>
          <cell r="H226">
            <v>0</v>
          </cell>
          <cell r="I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15.88</v>
          </cell>
          <cell r="Q226">
            <v>135.62</v>
          </cell>
          <cell r="R226">
            <v>1</v>
          </cell>
        </row>
        <row r="227">
          <cell r="A227" t="str">
            <v>07.03.02.15</v>
          </cell>
          <cell r="B227" t="str">
            <v xml:space="preserve">         Sembrado de Grass en Jardinera</v>
          </cell>
          <cell r="C227" t="str">
            <v>m2</v>
          </cell>
          <cell r="D227">
            <v>2.54</v>
          </cell>
          <cell r="E227">
            <v>205.06</v>
          </cell>
          <cell r="F227">
            <v>520.85</v>
          </cell>
          <cell r="G227">
            <v>0</v>
          </cell>
          <cell r="H227">
            <v>0</v>
          </cell>
          <cell r="I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2.54</v>
          </cell>
          <cell r="Q227">
            <v>520.85</v>
          </cell>
          <cell r="R227">
            <v>1</v>
          </cell>
        </row>
        <row r="228">
          <cell r="A228" t="str">
            <v>07.04</v>
          </cell>
          <cell r="B228" t="str">
            <v xml:space="preserve">   PERFORACION EN BASE DE PISCINA</v>
          </cell>
          <cell r="F228">
            <v>1625.6</v>
          </cell>
          <cell r="G228">
            <v>0</v>
          </cell>
          <cell r="H228">
            <v>1625.6</v>
          </cell>
          <cell r="I228">
            <v>1</v>
          </cell>
          <cell r="K228">
            <v>0</v>
          </cell>
          <cell r="L228">
            <v>0</v>
          </cell>
          <cell r="M228">
            <v>0</v>
          </cell>
          <cell r="N228">
            <v>1625.6</v>
          </cell>
          <cell r="O228">
            <v>1</v>
          </cell>
          <cell r="P228">
            <v>0</v>
          </cell>
          <cell r="Q228">
            <v>0</v>
          </cell>
          <cell r="R228">
            <v>0</v>
          </cell>
        </row>
        <row r="229">
          <cell r="A229" t="str">
            <v>07.04.01</v>
          </cell>
          <cell r="B229" t="str">
            <v xml:space="preserve">      Perforacion de Base de Piscina</v>
          </cell>
          <cell r="C229" t="str">
            <v>pto</v>
          </cell>
          <cell r="D229">
            <v>64</v>
          </cell>
          <cell r="E229">
            <v>25.4</v>
          </cell>
          <cell r="F229">
            <v>1625.6</v>
          </cell>
          <cell r="G229">
            <v>64</v>
          </cell>
          <cell r="H229">
            <v>1625.6</v>
          </cell>
          <cell r="I229">
            <v>1</v>
          </cell>
          <cell r="K229">
            <v>0</v>
          </cell>
          <cell r="L229">
            <v>0</v>
          </cell>
          <cell r="M229">
            <v>64</v>
          </cell>
          <cell r="N229">
            <v>1625.6</v>
          </cell>
          <cell r="O229">
            <v>1</v>
          </cell>
          <cell r="P229">
            <v>0</v>
          </cell>
          <cell r="Q229">
            <v>0</v>
          </cell>
          <cell r="R229">
            <v>0</v>
          </cell>
        </row>
        <row r="230">
          <cell r="A230" t="str">
            <v>07.05</v>
          </cell>
          <cell r="B230" t="str">
            <v xml:space="preserve">   PISOS Y MUROS</v>
          </cell>
          <cell r="F230">
            <v>33782.659999999996</v>
          </cell>
          <cell r="G230">
            <v>0</v>
          </cell>
          <cell r="H230">
            <v>14262.04</v>
          </cell>
          <cell r="I230">
            <v>0.42217042707708635</v>
          </cell>
          <cell r="K230">
            <v>9959.98</v>
          </cell>
          <cell r="L230">
            <v>0.29482521506595399</v>
          </cell>
          <cell r="M230">
            <v>0</v>
          </cell>
          <cell r="N230">
            <v>24222.020000000004</v>
          </cell>
          <cell r="O230">
            <v>0.71699564214304046</v>
          </cell>
          <cell r="P230">
            <v>0</v>
          </cell>
          <cell r="Q230">
            <v>9560.64</v>
          </cell>
          <cell r="R230">
            <v>0.28300435785695977</v>
          </cell>
        </row>
        <row r="231">
          <cell r="A231" t="str">
            <v>07.05.01</v>
          </cell>
          <cell r="B231" t="str">
            <v xml:space="preserve">      PISO FONDO PISCINA</v>
          </cell>
          <cell r="F231">
            <v>9193.02</v>
          </cell>
          <cell r="G231">
            <v>0</v>
          </cell>
          <cell r="H231">
            <v>9193.02</v>
          </cell>
          <cell r="I231">
            <v>1</v>
          </cell>
          <cell r="K231">
            <v>0</v>
          </cell>
          <cell r="L231">
            <v>0</v>
          </cell>
          <cell r="M231">
            <v>0</v>
          </cell>
          <cell r="N231">
            <v>9193.02</v>
          </cell>
          <cell r="O231">
            <v>1</v>
          </cell>
          <cell r="P231">
            <v>0</v>
          </cell>
          <cell r="Q231">
            <v>0</v>
          </cell>
          <cell r="R231">
            <v>0</v>
          </cell>
        </row>
        <row r="232">
          <cell r="A232" t="str">
            <v>07.05.01.01</v>
          </cell>
          <cell r="B232" t="str">
            <v xml:space="preserve">         Tarrajeo con Impermeabilizante 1.5 cm., Mezcla 1:1, C:A</v>
          </cell>
          <cell r="C232" t="str">
            <v>m2</v>
          </cell>
          <cell r="D232">
            <v>140.33000000000001</v>
          </cell>
          <cell r="E232">
            <v>22.34</v>
          </cell>
          <cell r="F232">
            <v>3134.97</v>
          </cell>
          <cell r="G232">
            <v>140.33000000000001</v>
          </cell>
          <cell r="H232">
            <v>3134.97</v>
          </cell>
          <cell r="I232">
            <v>1</v>
          </cell>
          <cell r="K232">
            <v>0</v>
          </cell>
          <cell r="L232">
            <v>0</v>
          </cell>
          <cell r="M232">
            <v>140.33000000000001</v>
          </cell>
          <cell r="N232">
            <v>3134.97</v>
          </cell>
          <cell r="O232">
            <v>1</v>
          </cell>
          <cell r="P232">
            <v>0</v>
          </cell>
          <cell r="Q232">
            <v>0</v>
          </cell>
          <cell r="R232">
            <v>0</v>
          </cell>
        </row>
        <row r="233">
          <cell r="A233" t="str">
            <v>07.05.01.02</v>
          </cell>
          <cell r="B233" t="str">
            <v xml:space="preserve">         Piso Ceramico Nacional, Antideslizante 30X30 cm.</v>
          </cell>
          <cell r="C233" t="str">
            <v>m2</v>
          </cell>
          <cell r="D233">
            <v>140.33000000000001</v>
          </cell>
          <cell r="E233">
            <v>43.17</v>
          </cell>
          <cell r="F233">
            <v>6058.05</v>
          </cell>
          <cell r="G233">
            <v>140.33000000000001</v>
          </cell>
          <cell r="H233">
            <v>6058.05</v>
          </cell>
          <cell r="I233">
            <v>1</v>
          </cell>
          <cell r="K233">
            <v>0</v>
          </cell>
          <cell r="L233">
            <v>0</v>
          </cell>
          <cell r="M233">
            <v>140.33000000000001</v>
          </cell>
          <cell r="N233">
            <v>6058.05</v>
          </cell>
          <cell r="O233">
            <v>1</v>
          </cell>
          <cell r="P233">
            <v>0</v>
          </cell>
          <cell r="Q233">
            <v>0</v>
          </cell>
          <cell r="R233">
            <v>0</v>
          </cell>
        </row>
        <row r="234">
          <cell r="A234" t="str">
            <v>07.05.02</v>
          </cell>
          <cell r="B234" t="str">
            <v xml:space="preserve">      PARED PISCINA</v>
          </cell>
          <cell r="F234">
            <v>5069.0200000000004</v>
          </cell>
          <cell r="G234">
            <v>0</v>
          </cell>
          <cell r="H234">
            <v>5069.0200000000004</v>
          </cell>
          <cell r="I234">
            <v>1</v>
          </cell>
          <cell r="K234">
            <v>0</v>
          </cell>
          <cell r="L234">
            <v>0</v>
          </cell>
          <cell r="M234">
            <v>0</v>
          </cell>
          <cell r="N234">
            <v>5069.0200000000004</v>
          </cell>
          <cell r="O234">
            <v>1</v>
          </cell>
          <cell r="P234">
            <v>0</v>
          </cell>
          <cell r="Q234">
            <v>0</v>
          </cell>
          <cell r="R234">
            <v>0</v>
          </cell>
        </row>
        <row r="235">
          <cell r="A235" t="str">
            <v>07.05.02.01</v>
          </cell>
          <cell r="B235" t="str">
            <v xml:space="preserve">         Tarrajeo con Impermeabilizante 1.5 cm., Mezcla 1:1, C:A</v>
          </cell>
          <cell r="C235" t="str">
            <v>m2</v>
          </cell>
          <cell r="D235">
            <v>66.02</v>
          </cell>
          <cell r="E235">
            <v>22.34</v>
          </cell>
          <cell r="F235">
            <v>1474.89</v>
          </cell>
          <cell r="G235">
            <v>66.02</v>
          </cell>
          <cell r="H235">
            <v>1474.89</v>
          </cell>
          <cell r="I235">
            <v>1</v>
          </cell>
          <cell r="K235">
            <v>0</v>
          </cell>
          <cell r="L235">
            <v>0</v>
          </cell>
          <cell r="M235">
            <v>66.02</v>
          </cell>
          <cell r="N235">
            <v>1474.89</v>
          </cell>
          <cell r="O235">
            <v>1</v>
          </cell>
          <cell r="P235">
            <v>0</v>
          </cell>
          <cell r="Q235">
            <v>0</v>
          </cell>
          <cell r="R235">
            <v>0</v>
          </cell>
        </row>
        <row r="236">
          <cell r="A236" t="str">
            <v>07.05.02.02</v>
          </cell>
          <cell r="B236" t="str">
            <v xml:space="preserve">         Pared de Ceramico Nacional 30X30 cm.</v>
          </cell>
          <cell r="C236" t="str">
            <v>m2</v>
          </cell>
          <cell r="D236">
            <v>66.02</v>
          </cell>
          <cell r="E236">
            <v>54.44</v>
          </cell>
          <cell r="F236">
            <v>3594.13</v>
          </cell>
          <cell r="G236">
            <v>66.02</v>
          </cell>
          <cell r="H236">
            <v>3594.13</v>
          </cell>
          <cell r="I236">
            <v>1</v>
          </cell>
          <cell r="K236">
            <v>0</v>
          </cell>
          <cell r="L236">
            <v>0</v>
          </cell>
          <cell r="M236">
            <v>66.02</v>
          </cell>
          <cell r="N236">
            <v>3594.13</v>
          </cell>
          <cell r="O236">
            <v>1</v>
          </cell>
          <cell r="P236">
            <v>0</v>
          </cell>
          <cell r="Q236">
            <v>0</v>
          </cell>
          <cell r="R236">
            <v>0</v>
          </cell>
        </row>
        <row r="237">
          <cell r="A237" t="str">
            <v>07.05.03</v>
          </cell>
          <cell r="B237" t="str">
            <v xml:space="preserve">      PISO CERAMICO</v>
          </cell>
          <cell r="F237">
            <v>998.6</v>
          </cell>
          <cell r="G237">
            <v>0</v>
          </cell>
          <cell r="H237">
            <v>0</v>
          </cell>
          <cell r="I237">
            <v>0</v>
          </cell>
          <cell r="K237">
            <v>599.16</v>
          </cell>
          <cell r="L237">
            <v>0.6</v>
          </cell>
          <cell r="M237">
            <v>0</v>
          </cell>
          <cell r="N237">
            <v>599.16</v>
          </cell>
          <cell r="O237">
            <v>0.6</v>
          </cell>
          <cell r="P237">
            <v>0</v>
          </cell>
          <cell r="Q237">
            <v>399.44</v>
          </cell>
          <cell r="R237">
            <v>0.39999999999999997</v>
          </cell>
        </row>
        <row r="238">
          <cell r="A238" t="str">
            <v>07.05.03.01</v>
          </cell>
          <cell r="B238" t="str">
            <v xml:space="preserve">         Piso Ceramico Nacional, Alto Transito 30X30 cm.</v>
          </cell>
          <cell r="C238" t="str">
            <v>m2</v>
          </cell>
          <cell r="D238">
            <v>20</v>
          </cell>
          <cell r="E238">
            <v>49.93</v>
          </cell>
          <cell r="F238">
            <v>998.6</v>
          </cell>
          <cell r="G238">
            <v>0</v>
          </cell>
          <cell r="H238">
            <v>0</v>
          </cell>
          <cell r="I238">
            <v>0</v>
          </cell>
          <cell r="J238">
            <v>12</v>
          </cell>
          <cell r="K238">
            <v>599.16</v>
          </cell>
          <cell r="L238">
            <v>0.6</v>
          </cell>
          <cell r="M238">
            <v>12</v>
          </cell>
          <cell r="N238">
            <v>599.16</v>
          </cell>
          <cell r="O238">
            <v>0.6</v>
          </cell>
          <cell r="P238">
            <v>8</v>
          </cell>
          <cell r="Q238">
            <v>399.44</v>
          </cell>
          <cell r="R238">
            <v>0.39999999999999997</v>
          </cell>
        </row>
        <row r="239">
          <cell r="A239" t="str">
            <v>07.05.04</v>
          </cell>
          <cell r="B239" t="str">
            <v xml:space="preserve">      PISO DE CANTOS RODADOS</v>
          </cell>
          <cell r="F239">
            <v>4616.82</v>
          </cell>
          <cell r="G239">
            <v>0</v>
          </cell>
          <cell r="H239">
            <v>0</v>
          </cell>
          <cell r="I239">
            <v>0</v>
          </cell>
          <cell r="K239">
            <v>2249.2199999999998</v>
          </cell>
          <cell r="L239">
            <v>0.48717948717948717</v>
          </cell>
          <cell r="M239">
            <v>0</v>
          </cell>
          <cell r="N239">
            <v>2249.2199999999998</v>
          </cell>
          <cell r="O239">
            <v>0.48717948717948717</v>
          </cell>
          <cell r="P239">
            <v>0</v>
          </cell>
          <cell r="Q239">
            <v>2367.6</v>
          </cell>
          <cell r="R239">
            <v>0.51282051282051289</v>
          </cell>
        </row>
        <row r="240">
          <cell r="A240" t="str">
            <v>07.05.04.01</v>
          </cell>
          <cell r="B240" t="str">
            <v xml:space="preserve">         Piso de Cantos Rodados</v>
          </cell>
          <cell r="C240" t="str">
            <v>m2</v>
          </cell>
          <cell r="D240">
            <v>78</v>
          </cell>
          <cell r="E240">
            <v>59.19</v>
          </cell>
          <cell r="F240">
            <v>4616.82</v>
          </cell>
          <cell r="G240">
            <v>0</v>
          </cell>
          <cell r="H240">
            <v>0</v>
          </cell>
          <cell r="I240">
            <v>0</v>
          </cell>
          <cell r="J240">
            <v>38</v>
          </cell>
          <cell r="K240">
            <v>2249.2199999999998</v>
          </cell>
          <cell r="L240">
            <v>0.48717948717948717</v>
          </cell>
          <cell r="M240">
            <v>38</v>
          </cell>
          <cell r="N240">
            <v>2249.2199999999998</v>
          </cell>
          <cell r="O240">
            <v>0.48717948717948717</v>
          </cell>
          <cell r="P240">
            <v>40</v>
          </cell>
          <cell r="Q240">
            <v>2367.6</v>
          </cell>
          <cell r="R240">
            <v>0.51282051282051289</v>
          </cell>
        </row>
        <row r="241">
          <cell r="A241" t="str">
            <v>07.05.05</v>
          </cell>
          <cell r="B241" t="str">
            <v xml:space="preserve">      PISO DE PIEDRA LAJA</v>
          </cell>
          <cell r="F241">
            <v>9870.7000000000007</v>
          </cell>
          <cell r="G241">
            <v>0</v>
          </cell>
          <cell r="H241">
            <v>0</v>
          </cell>
          <cell r="I241">
            <v>0</v>
          </cell>
          <cell r="K241">
            <v>5366.84</v>
          </cell>
          <cell r="L241">
            <v>0.54371422492832322</v>
          </cell>
          <cell r="M241">
            <v>0</v>
          </cell>
          <cell r="N241">
            <v>5366.84</v>
          </cell>
          <cell r="O241">
            <v>0.54371422492832322</v>
          </cell>
          <cell r="P241">
            <v>0</v>
          </cell>
          <cell r="Q241">
            <v>4503.8599999999997</v>
          </cell>
          <cell r="R241">
            <v>0.45628577507167672</v>
          </cell>
        </row>
        <row r="242">
          <cell r="A242" t="str">
            <v>07.05.05.01</v>
          </cell>
          <cell r="B242" t="str">
            <v xml:space="preserve">         Piso C/Piedra Laja Sin tratar </v>
          </cell>
          <cell r="C242" t="str">
            <v>m2</v>
          </cell>
          <cell r="D242">
            <v>70</v>
          </cell>
          <cell r="E242">
            <v>141.01</v>
          </cell>
          <cell r="F242">
            <v>9870.7000000000007</v>
          </cell>
          <cell r="H242">
            <v>0</v>
          </cell>
          <cell r="I242">
            <v>0</v>
          </cell>
          <cell r="J242">
            <v>38.06</v>
          </cell>
          <cell r="K242">
            <v>5366.84</v>
          </cell>
          <cell r="L242">
            <v>0.54371422492832322</v>
          </cell>
          <cell r="M242">
            <v>38.06</v>
          </cell>
          <cell r="N242">
            <v>5366.84</v>
          </cell>
          <cell r="O242">
            <v>0.54371422492832322</v>
          </cell>
          <cell r="P242">
            <v>31.939999999999998</v>
          </cell>
          <cell r="Q242">
            <v>4503.8599999999997</v>
          </cell>
          <cell r="R242">
            <v>0.45628577507167672</v>
          </cell>
        </row>
        <row r="243">
          <cell r="A243" t="str">
            <v>07.05.06</v>
          </cell>
          <cell r="B243" t="str">
            <v xml:space="preserve">      PISO DE CEMENTO PULIDO SIN COLOREAR</v>
          </cell>
          <cell r="F243">
            <v>3601.4</v>
          </cell>
          <cell r="G243">
            <v>0</v>
          </cell>
          <cell r="H243">
            <v>0</v>
          </cell>
          <cell r="I243">
            <v>0</v>
          </cell>
          <cell r="K243">
            <v>1571.52</v>
          </cell>
          <cell r="L243">
            <v>0.43636363636363634</v>
          </cell>
          <cell r="M243">
            <v>0</v>
          </cell>
          <cell r="N243">
            <v>1571.52</v>
          </cell>
          <cell r="O243">
            <v>0.43636363636363634</v>
          </cell>
          <cell r="P243">
            <v>0</v>
          </cell>
          <cell r="Q243">
            <v>2029.88</v>
          </cell>
          <cell r="R243">
            <v>0.5636363636363636</v>
          </cell>
        </row>
        <row r="244">
          <cell r="A244" t="str">
            <v>07.05.06.01</v>
          </cell>
          <cell r="B244" t="str">
            <v xml:space="preserve">         Concreto en piso 4", sin Colorear, Pulido, sin Bruña, Acabado 1 cm. Mezcla 1:2; f'c=140kg/cm2</v>
          </cell>
          <cell r="C244" t="str">
            <v>m2</v>
          </cell>
          <cell r="D244">
            <v>55</v>
          </cell>
          <cell r="E244">
            <v>62.5</v>
          </cell>
          <cell r="F244">
            <v>3437.5</v>
          </cell>
          <cell r="G244">
            <v>0</v>
          </cell>
          <cell r="H244">
            <v>0</v>
          </cell>
          <cell r="I244">
            <v>0</v>
          </cell>
          <cell r="J244">
            <v>24</v>
          </cell>
          <cell r="K244">
            <v>1500</v>
          </cell>
          <cell r="L244">
            <v>0.43636363636363634</v>
          </cell>
          <cell r="M244">
            <v>24</v>
          </cell>
          <cell r="N244">
            <v>1500</v>
          </cell>
          <cell r="O244">
            <v>0.43636363636363634</v>
          </cell>
          <cell r="P244">
            <v>31</v>
          </cell>
          <cell r="Q244">
            <v>1937.5</v>
          </cell>
          <cell r="R244">
            <v>0.5636363636363636</v>
          </cell>
        </row>
        <row r="245">
          <cell r="A245" t="str">
            <v>07.05.06.02</v>
          </cell>
          <cell r="B245" t="str">
            <v xml:space="preserve">         Reglado en piso 4", sin Colorear, Pulido, sin Bruña, Acabado 1 cm., Mezcla 1:2; f'c=140kg/cm2</v>
          </cell>
          <cell r="C245" t="str">
            <v>m2</v>
          </cell>
          <cell r="D245">
            <v>55</v>
          </cell>
          <cell r="E245">
            <v>2.66</v>
          </cell>
          <cell r="F245">
            <v>146.30000000000001</v>
          </cell>
          <cell r="G245">
            <v>0</v>
          </cell>
          <cell r="H245">
            <v>0</v>
          </cell>
          <cell r="I245">
            <v>0</v>
          </cell>
          <cell r="J245">
            <v>24</v>
          </cell>
          <cell r="K245">
            <v>63.84</v>
          </cell>
          <cell r="L245">
            <v>0.43636363636363634</v>
          </cell>
          <cell r="M245">
            <v>24</v>
          </cell>
          <cell r="N245">
            <v>63.84</v>
          </cell>
          <cell r="O245">
            <v>0.43636363636363634</v>
          </cell>
          <cell r="P245">
            <v>31</v>
          </cell>
          <cell r="Q245">
            <v>82.46</v>
          </cell>
          <cell r="R245">
            <v>0.5636363636363636</v>
          </cell>
        </row>
        <row r="246">
          <cell r="A246" t="str">
            <v>07.05.06.03</v>
          </cell>
          <cell r="B246" t="str">
            <v xml:space="preserve">         Curado en piso 4", sin Colorear, Pulido, sin Bruña, Acabado 1 cm., Mezcla 1:2; f'c=140kg/cm2</v>
          </cell>
          <cell r="C246" t="str">
            <v>m2</v>
          </cell>
          <cell r="D246">
            <v>55</v>
          </cell>
          <cell r="E246">
            <v>0.32</v>
          </cell>
          <cell r="F246">
            <v>17.600000000000001</v>
          </cell>
          <cell r="G246">
            <v>0</v>
          </cell>
          <cell r="H246">
            <v>0</v>
          </cell>
          <cell r="I246">
            <v>0</v>
          </cell>
          <cell r="J246">
            <v>24</v>
          </cell>
          <cell r="K246">
            <v>7.68</v>
          </cell>
          <cell r="L246">
            <v>0.43636363636363629</v>
          </cell>
          <cell r="M246">
            <v>24</v>
          </cell>
          <cell r="N246">
            <v>7.68</v>
          </cell>
          <cell r="O246">
            <v>0.43636363636363629</v>
          </cell>
          <cell r="P246">
            <v>31</v>
          </cell>
          <cell r="Q246">
            <v>9.92</v>
          </cell>
          <cell r="R246">
            <v>0.5636363636363636</v>
          </cell>
        </row>
        <row r="247">
          <cell r="A247" t="str">
            <v>07.05.07</v>
          </cell>
          <cell r="B247" t="str">
            <v xml:space="preserve">      PISO DE CEMENTO PULIDO COLOREADO</v>
          </cell>
          <cell r="F247">
            <v>433.1</v>
          </cell>
          <cell r="G247">
            <v>0</v>
          </cell>
          <cell r="H247">
            <v>0</v>
          </cell>
          <cell r="I247">
            <v>0</v>
          </cell>
          <cell r="K247">
            <v>173.23999999999998</v>
          </cell>
          <cell r="L247">
            <v>0.39999999999999991</v>
          </cell>
          <cell r="M247">
            <v>0</v>
          </cell>
          <cell r="N247">
            <v>173.23999999999998</v>
          </cell>
          <cell r="O247">
            <v>0.39999999999999991</v>
          </cell>
          <cell r="P247">
            <v>0</v>
          </cell>
          <cell r="Q247">
            <v>259.85999999999996</v>
          </cell>
          <cell r="R247">
            <v>0.59999999999999987</v>
          </cell>
        </row>
        <row r="248">
          <cell r="A248" t="str">
            <v>07.05.07.01</v>
          </cell>
          <cell r="B248" t="str">
            <v xml:space="preserve">         Concreto en piso 4", Coloreado, Pulido, sin Bruña, Acabado 1 cm. Mezcla 1:2; f'c=140kg/cm2</v>
          </cell>
          <cell r="C248" t="str">
            <v>m2</v>
          </cell>
          <cell r="D248">
            <v>10</v>
          </cell>
          <cell r="E248">
            <v>39.729999999999997</v>
          </cell>
          <cell r="F248">
            <v>397.3</v>
          </cell>
          <cell r="G248">
            <v>0</v>
          </cell>
          <cell r="H248">
            <v>0</v>
          </cell>
          <cell r="I248">
            <v>0</v>
          </cell>
          <cell r="J248">
            <v>4</v>
          </cell>
          <cell r="K248">
            <v>158.91999999999999</v>
          </cell>
          <cell r="L248">
            <v>0.39999999999999997</v>
          </cell>
          <cell r="M248">
            <v>4</v>
          </cell>
          <cell r="N248">
            <v>158.91999999999999</v>
          </cell>
          <cell r="O248">
            <v>0.39999999999999997</v>
          </cell>
          <cell r="P248">
            <v>6</v>
          </cell>
          <cell r="Q248">
            <v>238.38</v>
          </cell>
          <cell r="R248">
            <v>0.6</v>
          </cell>
        </row>
        <row r="249">
          <cell r="A249" t="str">
            <v>07.05.07.02</v>
          </cell>
          <cell r="B249" t="str">
            <v xml:space="preserve">         Reglado en piso 4", Coloreado, Pulido, sin Bruña, Acabado 1 cm., Mezcla 1:2; f'c=140kg/cm2</v>
          </cell>
          <cell r="C249" t="str">
            <v>m2</v>
          </cell>
          <cell r="D249">
            <v>10</v>
          </cell>
          <cell r="E249">
            <v>3.18</v>
          </cell>
          <cell r="F249">
            <v>31.8</v>
          </cell>
          <cell r="G249">
            <v>0</v>
          </cell>
          <cell r="H249">
            <v>0</v>
          </cell>
          <cell r="I249">
            <v>0</v>
          </cell>
          <cell r="J249">
            <v>4</v>
          </cell>
          <cell r="K249">
            <v>12.72</v>
          </cell>
          <cell r="L249">
            <v>0.4</v>
          </cell>
          <cell r="M249">
            <v>4</v>
          </cell>
          <cell r="N249">
            <v>12.72</v>
          </cell>
          <cell r="O249">
            <v>0.4</v>
          </cell>
          <cell r="P249">
            <v>6</v>
          </cell>
          <cell r="Q249">
            <v>19.079999999999998</v>
          </cell>
          <cell r="R249">
            <v>0.6</v>
          </cell>
        </row>
        <row r="250">
          <cell r="A250" t="str">
            <v>07.05.07.03</v>
          </cell>
          <cell r="B250" t="str">
            <v xml:space="preserve">         Curado en piso 4", Colorear, Pulido, sin Bruña, Acabado 1 cm., Mezcla 1:2; f'c=140kg/cm2</v>
          </cell>
          <cell r="C250" t="str">
            <v>m2</v>
          </cell>
          <cell r="D250">
            <v>10</v>
          </cell>
          <cell r="E250">
            <v>0.4</v>
          </cell>
          <cell r="F250">
            <v>4</v>
          </cell>
          <cell r="G250">
            <v>0</v>
          </cell>
          <cell r="H250">
            <v>0</v>
          </cell>
          <cell r="I250">
            <v>0</v>
          </cell>
          <cell r="J250">
            <v>4</v>
          </cell>
          <cell r="K250">
            <v>1.6</v>
          </cell>
          <cell r="L250">
            <v>0.4</v>
          </cell>
          <cell r="M250">
            <v>4</v>
          </cell>
          <cell r="N250">
            <v>1.6</v>
          </cell>
          <cell r="O250">
            <v>0.4</v>
          </cell>
          <cell r="P250">
            <v>6</v>
          </cell>
          <cell r="Q250">
            <v>2.4</v>
          </cell>
          <cell r="R250">
            <v>0.6</v>
          </cell>
        </row>
        <row r="251">
          <cell r="A251" t="str">
            <v>07.06</v>
          </cell>
          <cell r="B251" t="str">
            <v xml:space="preserve">   MOLDURAS</v>
          </cell>
          <cell r="F251">
            <v>3645.11</v>
          </cell>
          <cell r="G251">
            <v>0</v>
          </cell>
          <cell r="H251">
            <v>3645.11</v>
          </cell>
          <cell r="I251">
            <v>1</v>
          </cell>
          <cell r="K251">
            <v>0</v>
          </cell>
          <cell r="L251">
            <v>0</v>
          </cell>
          <cell r="M251">
            <v>0</v>
          </cell>
          <cell r="N251">
            <v>3645.11</v>
          </cell>
          <cell r="O251">
            <v>1</v>
          </cell>
          <cell r="P251">
            <v>0</v>
          </cell>
          <cell r="Q251">
            <v>0</v>
          </cell>
          <cell r="R251">
            <v>0</v>
          </cell>
        </row>
        <row r="252">
          <cell r="A252" t="str">
            <v>07.06.01</v>
          </cell>
          <cell r="B252" t="str">
            <v xml:space="preserve">      Enchapado de Bordes C/Piedra Laja</v>
          </cell>
          <cell r="C252" t="str">
            <v>m2</v>
          </cell>
          <cell r="D252">
            <v>25.85</v>
          </cell>
          <cell r="E252">
            <v>141.01</v>
          </cell>
          <cell r="F252">
            <v>3645.11</v>
          </cell>
          <cell r="G252">
            <v>25.85</v>
          </cell>
          <cell r="H252">
            <v>3645.11</v>
          </cell>
          <cell r="I252">
            <v>1</v>
          </cell>
          <cell r="K252">
            <v>0</v>
          </cell>
          <cell r="L252">
            <v>0</v>
          </cell>
          <cell r="M252">
            <v>25.85</v>
          </cell>
          <cell r="N252">
            <v>3645.11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</row>
        <row r="253">
          <cell r="A253" t="str">
            <v>07.07</v>
          </cell>
          <cell r="B253" t="str">
            <v xml:space="preserve">   CARPINTERIA METALICA</v>
          </cell>
          <cell r="F253">
            <v>1500</v>
          </cell>
          <cell r="G253">
            <v>0</v>
          </cell>
          <cell r="H253">
            <v>0</v>
          </cell>
          <cell r="I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1500</v>
          </cell>
          <cell r="R253">
            <v>1</v>
          </cell>
        </row>
        <row r="254">
          <cell r="A254" t="str">
            <v>07.07.01</v>
          </cell>
          <cell r="B254" t="str">
            <v xml:space="preserve">      Escalera Metalica Tipo Gato</v>
          </cell>
          <cell r="C254" t="str">
            <v>u</v>
          </cell>
          <cell r="D254">
            <v>2</v>
          </cell>
          <cell r="E254">
            <v>750</v>
          </cell>
          <cell r="F254">
            <v>1500</v>
          </cell>
          <cell r="G254">
            <v>0</v>
          </cell>
          <cell r="H254">
            <v>0</v>
          </cell>
          <cell r="I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2</v>
          </cell>
          <cell r="Q254">
            <v>1500</v>
          </cell>
          <cell r="R254">
            <v>1</v>
          </cell>
        </row>
        <row r="255">
          <cell r="A255" t="str">
            <v>07.08</v>
          </cell>
          <cell r="B255" t="str">
            <v xml:space="preserve">   INSTALACION Y EQUIPAMIENTO</v>
          </cell>
          <cell r="F255">
            <v>3000</v>
          </cell>
          <cell r="G255">
            <v>0</v>
          </cell>
          <cell r="H255">
            <v>0</v>
          </cell>
          <cell r="I255">
            <v>0</v>
          </cell>
          <cell r="K255">
            <v>2100</v>
          </cell>
          <cell r="L255">
            <v>0.7</v>
          </cell>
          <cell r="M255">
            <v>0</v>
          </cell>
          <cell r="N255">
            <v>2100</v>
          </cell>
          <cell r="O255">
            <v>0.7</v>
          </cell>
          <cell r="P255">
            <v>0</v>
          </cell>
          <cell r="Q255">
            <v>900</v>
          </cell>
          <cell r="R255">
            <v>0.3</v>
          </cell>
        </row>
        <row r="256">
          <cell r="A256" t="str">
            <v>07.08.01</v>
          </cell>
          <cell r="B256" t="str">
            <v xml:space="preserve">      Instalacion y Equipamiento para Piscina</v>
          </cell>
          <cell r="C256" t="str">
            <v>glb</v>
          </cell>
          <cell r="D256">
            <v>1</v>
          </cell>
          <cell r="E256">
            <v>3000</v>
          </cell>
          <cell r="F256">
            <v>3000</v>
          </cell>
          <cell r="G256">
            <v>0</v>
          </cell>
          <cell r="H256">
            <v>0</v>
          </cell>
          <cell r="I256">
            <v>0</v>
          </cell>
          <cell r="J256">
            <v>0.7</v>
          </cell>
          <cell r="K256">
            <v>2100</v>
          </cell>
          <cell r="L256">
            <v>0.7</v>
          </cell>
          <cell r="M256">
            <v>0.7</v>
          </cell>
          <cell r="N256">
            <v>2100</v>
          </cell>
          <cell r="O256">
            <v>0.7</v>
          </cell>
          <cell r="P256">
            <v>0.30000000000000004</v>
          </cell>
          <cell r="Q256">
            <v>900</v>
          </cell>
          <cell r="R256">
            <v>0.3</v>
          </cell>
        </row>
        <row r="257">
          <cell r="A257" t="str">
            <v>07.09</v>
          </cell>
          <cell r="B257" t="str">
            <v xml:space="preserve">   PINTURA</v>
          </cell>
          <cell r="F257">
            <v>32.76</v>
          </cell>
          <cell r="G257">
            <v>0</v>
          </cell>
          <cell r="H257">
            <v>0</v>
          </cell>
          <cell r="I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32.76</v>
          </cell>
          <cell r="R257">
            <v>1</v>
          </cell>
        </row>
        <row r="258">
          <cell r="A258" t="str">
            <v>07.09.01</v>
          </cell>
          <cell r="B258" t="str">
            <v xml:space="preserve">      Pintura Esmalte sintetico en Escaleras Tipo Gato</v>
          </cell>
          <cell r="C258" t="str">
            <v>m</v>
          </cell>
          <cell r="D258">
            <v>12</v>
          </cell>
          <cell r="E258">
            <v>2.73</v>
          </cell>
          <cell r="F258">
            <v>32.76</v>
          </cell>
          <cell r="G258">
            <v>0</v>
          </cell>
          <cell r="H258">
            <v>0</v>
          </cell>
          <cell r="I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12</v>
          </cell>
          <cell r="Q258">
            <v>32.76</v>
          </cell>
          <cell r="R258">
            <v>1</v>
          </cell>
        </row>
        <row r="259">
          <cell r="A259" t="str">
            <v>07.10</v>
          </cell>
          <cell r="B259" t="str">
            <v xml:space="preserve">   INSTALACIONES SANITARIAS</v>
          </cell>
          <cell r="F259">
            <v>137.72</v>
          </cell>
          <cell r="G259">
            <v>0</v>
          </cell>
          <cell r="H259">
            <v>137.72</v>
          </cell>
          <cell r="I259">
            <v>1</v>
          </cell>
          <cell r="K259">
            <v>0</v>
          </cell>
          <cell r="L259">
            <v>0</v>
          </cell>
          <cell r="M259">
            <v>0</v>
          </cell>
          <cell r="N259">
            <v>137.72</v>
          </cell>
          <cell r="O259">
            <v>1</v>
          </cell>
          <cell r="P259">
            <v>0</v>
          </cell>
          <cell r="Q259">
            <v>0</v>
          </cell>
          <cell r="R259">
            <v>0</v>
          </cell>
        </row>
        <row r="260">
          <cell r="A260" t="str">
            <v>07.10.01</v>
          </cell>
          <cell r="B260" t="str">
            <v xml:space="preserve">      Conexion Principal de Alimentacion de Agua Caliente en Piscina</v>
          </cell>
          <cell r="C260" t="str">
            <v>u</v>
          </cell>
          <cell r="D260">
            <v>2</v>
          </cell>
          <cell r="E260">
            <v>35.46</v>
          </cell>
          <cell r="F260">
            <v>70.92</v>
          </cell>
          <cell r="G260">
            <v>2</v>
          </cell>
          <cell r="H260">
            <v>70.92</v>
          </cell>
          <cell r="I260">
            <v>1</v>
          </cell>
          <cell r="K260">
            <v>0</v>
          </cell>
          <cell r="L260">
            <v>0</v>
          </cell>
          <cell r="M260">
            <v>2</v>
          </cell>
          <cell r="N260">
            <v>70.92</v>
          </cell>
          <cell r="O260">
            <v>1</v>
          </cell>
          <cell r="P260">
            <v>0</v>
          </cell>
          <cell r="Q260">
            <v>0</v>
          </cell>
          <cell r="R260">
            <v>0</v>
          </cell>
        </row>
        <row r="261">
          <cell r="A261" t="str">
            <v>07.10.02</v>
          </cell>
          <cell r="B261" t="str">
            <v xml:space="preserve">      Conexion de Desague en Rebosadero</v>
          </cell>
          <cell r="C261" t="str">
            <v>u</v>
          </cell>
          <cell r="D261">
            <v>4</v>
          </cell>
          <cell r="E261">
            <v>5.96</v>
          </cell>
          <cell r="F261">
            <v>23.84</v>
          </cell>
          <cell r="G261">
            <v>4</v>
          </cell>
          <cell r="H261">
            <v>23.84</v>
          </cell>
          <cell r="I261">
            <v>1</v>
          </cell>
          <cell r="K261">
            <v>0</v>
          </cell>
          <cell r="L261">
            <v>0</v>
          </cell>
          <cell r="M261">
            <v>4</v>
          </cell>
          <cell r="N261">
            <v>23.84</v>
          </cell>
          <cell r="O261">
            <v>1</v>
          </cell>
          <cell r="P261">
            <v>0</v>
          </cell>
          <cell r="Q261">
            <v>0</v>
          </cell>
          <cell r="R261">
            <v>0</v>
          </cell>
        </row>
        <row r="262">
          <cell r="A262" t="str">
            <v>07.10.03</v>
          </cell>
          <cell r="B262" t="str">
            <v xml:space="preserve">      Conexion Principal de Desague en Piscina</v>
          </cell>
          <cell r="C262" t="str">
            <v>u</v>
          </cell>
          <cell r="D262">
            <v>1</v>
          </cell>
          <cell r="E262">
            <v>42.96</v>
          </cell>
          <cell r="F262">
            <v>42.96</v>
          </cell>
          <cell r="G262">
            <v>1</v>
          </cell>
          <cell r="H262">
            <v>42.96</v>
          </cell>
          <cell r="I262">
            <v>1</v>
          </cell>
          <cell r="K262">
            <v>0</v>
          </cell>
          <cell r="L262">
            <v>0</v>
          </cell>
          <cell r="M262">
            <v>1</v>
          </cell>
          <cell r="N262">
            <v>42.96</v>
          </cell>
          <cell r="O262">
            <v>1</v>
          </cell>
          <cell r="P262">
            <v>0</v>
          </cell>
          <cell r="Q262">
            <v>0</v>
          </cell>
          <cell r="R262">
            <v>0</v>
          </cell>
        </row>
        <row r="263">
          <cell r="A263" t="str">
            <v>01.11</v>
          </cell>
          <cell r="B263" t="str">
            <v xml:space="preserve">   OTROS</v>
          </cell>
          <cell r="F263">
            <v>4950</v>
          </cell>
          <cell r="G263">
            <v>0</v>
          </cell>
          <cell r="H263">
            <v>0</v>
          </cell>
          <cell r="K263">
            <v>0</v>
          </cell>
          <cell r="M263">
            <v>0</v>
          </cell>
          <cell r="N263">
            <v>0</v>
          </cell>
          <cell r="P263">
            <v>0</v>
          </cell>
          <cell r="Q263">
            <v>4950</v>
          </cell>
        </row>
        <row r="264">
          <cell r="A264" t="str">
            <v>01.11.01</v>
          </cell>
          <cell r="B264" t="str">
            <v xml:space="preserve">      Bancas y Mesa de Concreto Incluye Cobertura de Paja</v>
          </cell>
          <cell r="C264" t="str">
            <v>U</v>
          </cell>
          <cell r="D264">
            <v>1</v>
          </cell>
          <cell r="E264">
            <v>4950</v>
          </cell>
          <cell r="F264">
            <v>4950</v>
          </cell>
          <cell r="G264">
            <v>0</v>
          </cell>
          <cell r="H264">
            <v>0</v>
          </cell>
          <cell r="I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1</v>
          </cell>
          <cell r="Q264">
            <v>4950</v>
          </cell>
          <cell r="R264">
            <v>1</v>
          </cell>
        </row>
        <row r="265">
          <cell r="A265" t="str">
            <v>08</v>
          </cell>
          <cell r="B265" t="str">
            <v>SSHH, DUCHAS Y VESTUARIO</v>
          </cell>
          <cell r="F265">
            <v>71586.489999999991</v>
          </cell>
          <cell r="G265">
            <v>0</v>
          </cell>
          <cell r="H265">
            <v>30777.54</v>
          </cell>
          <cell r="I265">
            <v>0.42993503383110421</v>
          </cell>
          <cell r="K265">
            <v>20010.939999999999</v>
          </cell>
          <cell r="L265">
            <v>0.27953514692506926</v>
          </cell>
          <cell r="M265">
            <v>0</v>
          </cell>
          <cell r="N265">
            <v>50788.479999999989</v>
          </cell>
          <cell r="O265">
            <v>0.7094701807561733</v>
          </cell>
          <cell r="P265">
            <v>0</v>
          </cell>
          <cell r="Q265">
            <v>20798.000000000004</v>
          </cell>
          <cell r="R265">
            <v>0.29052967955266429</v>
          </cell>
        </row>
        <row r="266">
          <cell r="A266" t="str">
            <v>08.01</v>
          </cell>
          <cell r="B266" t="str">
            <v xml:space="preserve">   OBRAS PRELIMINARES</v>
          </cell>
          <cell r="F266">
            <v>69.91</v>
          </cell>
          <cell r="G266">
            <v>0</v>
          </cell>
          <cell r="H266">
            <v>69.91</v>
          </cell>
          <cell r="I266">
            <v>1</v>
          </cell>
          <cell r="K266">
            <v>0</v>
          </cell>
          <cell r="L266">
            <v>0</v>
          </cell>
          <cell r="M266">
            <v>0</v>
          </cell>
          <cell r="N266">
            <v>69.91</v>
          </cell>
          <cell r="O266">
            <v>1</v>
          </cell>
          <cell r="P266">
            <v>0</v>
          </cell>
          <cell r="Q266">
            <v>0</v>
          </cell>
          <cell r="R266">
            <v>0</v>
          </cell>
        </row>
        <row r="267">
          <cell r="A267" t="str">
            <v>08.01.01</v>
          </cell>
          <cell r="B267" t="str">
            <v xml:space="preserve">      Trazo y Replanteo en Zanjas</v>
          </cell>
          <cell r="C267" t="str">
            <v>m2</v>
          </cell>
          <cell r="D267">
            <v>27.63</v>
          </cell>
          <cell r="E267">
            <v>0.71</v>
          </cell>
          <cell r="F267">
            <v>19.62</v>
          </cell>
          <cell r="G267">
            <v>27.63</v>
          </cell>
          <cell r="H267">
            <v>19.62</v>
          </cell>
          <cell r="I267">
            <v>1</v>
          </cell>
          <cell r="K267">
            <v>0</v>
          </cell>
          <cell r="L267">
            <v>0</v>
          </cell>
          <cell r="M267">
            <v>27.63</v>
          </cell>
          <cell r="N267">
            <v>19.62</v>
          </cell>
          <cell r="O267">
            <v>1</v>
          </cell>
          <cell r="P267">
            <v>0</v>
          </cell>
          <cell r="Q267">
            <v>0</v>
          </cell>
          <cell r="R267">
            <v>0</v>
          </cell>
        </row>
        <row r="268">
          <cell r="A268" t="str">
            <v>08.01.02</v>
          </cell>
          <cell r="B268" t="str">
            <v xml:space="preserve">      Limpieza de terreno manual</v>
          </cell>
          <cell r="C268" t="str">
            <v>m2</v>
          </cell>
          <cell r="D268">
            <v>27.63</v>
          </cell>
          <cell r="E268">
            <v>1.82</v>
          </cell>
          <cell r="F268">
            <v>50.29</v>
          </cell>
          <cell r="G268">
            <v>27.63</v>
          </cell>
          <cell r="H268">
            <v>50.29</v>
          </cell>
          <cell r="I268">
            <v>1</v>
          </cell>
          <cell r="K268">
            <v>0</v>
          </cell>
          <cell r="L268">
            <v>0</v>
          </cell>
          <cell r="M268">
            <v>27.63</v>
          </cell>
          <cell r="N268">
            <v>50.29</v>
          </cell>
          <cell r="O268">
            <v>1</v>
          </cell>
          <cell r="P268">
            <v>0</v>
          </cell>
          <cell r="Q268">
            <v>0</v>
          </cell>
          <cell r="R268">
            <v>0</v>
          </cell>
        </row>
        <row r="269">
          <cell r="A269" t="str">
            <v>08.02</v>
          </cell>
          <cell r="B269" t="str">
            <v xml:space="preserve">   MOVIMIENTO DE TIERRAS</v>
          </cell>
          <cell r="F269">
            <v>183.31</v>
          </cell>
          <cell r="G269">
            <v>0</v>
          </cell>
          <cell r="H269">
            <v>183.31</v>
          </cell>
          <cell r="I269">
            <v>1</v>
          </cell>
          <cell r="K269">
            <v>0</v>
          </cell>
          <cell r="L269">
            <v>0</v>
          </cell>
          <cell r="M269">
            <v>0</v>
          </cell>
          <cell r="N269">
            <v>183.31</v>
          </cell>
          <cell r="O269">
            <v>1</v>
          </cell>
          <cell r="P269">
            <v>0</v>
          </cell>
          <cell r="Q269">
            <v>0</v>
          </cell>
          <cell r="R269">
            <v>0</v>
          </cell>
        </row>
        <row r="270">
          <cell r="A270" t="str">
            <v>08.02.01</v>
          </cell>
          <cell r="B270" t="str">
            <v xml:space="preserve">      Excavacion de zanjas/cimientos Mat. suelto h=1.00 m</v>
          </cell>
          <cell r="C270" t="str">
            <v>m3</v>
          </cell>
          <cell r="D270">
            <v>3.74</v>
          </cell>
          <cell r="E270">
            <v>17.59</v>
          </cell>
          <cell r="F270">
            <v>65.790000000000006</v>
          </cell>
          <cell r="G270">
            <v>3.74</v>
          </cell>
          <cell r="H270">
            <v>65.790000000000006</v>
          </cell>
          <cell r="I270">
            <v>1</v>
          </cell>
          <cell r="K270">
            <v>0</v>
          </cell>
          <cell r="L270">
            <v>0</v>
          </cell>
          <cell r="M270">
            <v>3.74</v>
          </cell>
          <cell r="N270">
            <v>65.790000000000006</v>
          </cell>
          <cell r="O270">
            <v>1</v>
          </cell>
          <cell r="P270">
            <v>0</v>
          </cell>
          <cell r="Q270">
            <v>0</v>
          </cell>
          <cell r="R270">
            <v>0</v>
          </cell>
        </row>
        <row r="271">
          <cell r="A271" t="str">
            <v>08.02.02</v>
          </cell>
          <cell r="B271" t="str">
            <v xml:space="preserve">      Refine y Nivelacion C/Pison Manual</v>
          </cell>
          <cell r="C271" t="str">
            <v>m2</v>
          </cell>
          <cell r="D271">
            <v>6.24</v>
          </cell>
          <cell r="E271">
            <v>1.83</v>
          </cell>
          <cell r="F271">
            <v>11.42</v>
          </cell>
          <cell r="G271">
            <v>6.24</v>
          </cell>
          <cell r="H271">
            <v>11.42</v>
          </cell>
          <cell r="I271">
            <v>1</v>
          </cell>
          <cell r="K271">
            <v>0</v>
          </cell>
          <cell r="L271">
            <v>0</v>
          </cell>
          <cell r="M271">
            <v>6.24</v>
          </cell>
          <cell r="N271">
            <v>11.42</v>
          </cell>
          <cell r="O271">
            <v>1</v>
          </cell>
          <cell r="P271">
            <v>0</v>
          </cell>
          <cell r="Q271">
            <v>0</v>
          </cell>
          <cell r="R271">
            <v>0</v>
          </cell>
        </row>
        <row r="272">
          <cell r="A272" t="str">
            <v>08.02.03</v>
          </cell>
          <cell r="B272" t="str">
            <v xml:space="preserve">      Eliminacion de Material Excedente con Equipo Hasta 15 km</v>
          </cell>
          <cell r="C272" t="str">
            <v>m3</v>
          </cell>
          <cell r="D272">
            <v>3.74</v>
          </cell>
          <cell r="E272">
            <v>16.649999999999999</v>
          </cell>
          <cell r="F272">
            <v>62.27</v>
          </cell>
          <cell r="G272">
            <v>3.74</v>
          </cell>
          <cell r="H272">
            <v>62.27</v>
          </cell>
          <cell r="I272">
            <v>1</v>
          </cell>
          <cell r="K272">
            <v>0</v>
          </cell>
          <cell r="L272">
            <v>0</v>
          </cell>
          <cell r="M272">
            <v>3.74</v>
          </cell>
          <cell r="N272">
            <v>62.27</v>
          </cell>
          <cell r="O272">
            <v>1</v>
          </cell>
          <cell r="P272">
            <v>0</v>
          </cell>
          <cell r="Q272">
            <v>0</v>
          </cell>
          <cell r="R272">
            <v>0</v>
          </cell>
        </row>
        <row r="273">
          <cell r="A273" t="str">
            <v>08.02.04</v>
          </cell>
          <cell r="B273" t="str">
            <v xml:space="preserve">      Eliminacion de material excedente D=30 m</v>
          </cell>
          <cell r="C273" t="str">
            <v>m3</v>
          </cell>
          <cell r="D273">
            <v>3.74</v>
          </cell>
          <cell r="E273">
            <v>11.72</v>
          </cell>
          <cell r="F273">
            <v>43.83</v>
          </cell>
          <cell r="G273">
            <v>3.74</v>
          </cell>
          <cell r="H273">
            <v>43.83</v>
          </cell>
          <cell r="I273">
            <v>1</v>
          </cell>
          <cell r="K273">
            <v>0</v>
          </cell>
          <cell r="L273">
            <v>0</v>
          </cell>
          <cell r="M273">
            <v>3.74</v>
          </cell>
          <cell r="N273">
            <v>43.83</v>
          </cell>
          <cell r="O273">
            <v>1</v>
          </cell>
          <cell r="P273">
            <v>0</v>
          </cell>
          <cell r="Q273">
            <v>0</v>
          </cell>
          <cell r="R273">
            <v>0</v>
          </cell>
        </row>
        <row r="274">
          <cell r="A274" t="str">
            <v>08.03</v>
          </cell>
          <cell r="B274" t="str">
            <v xml:space="preserve">   OBRAS DE CONCRETO SIMPLE</v>
          </cell>
          <cell r="F274">
            <v>2803.34</v>
          </cell>
          <cell r="G274">
            <v>0</v>
          </cell>
          <cell r="H274">
            <v>1670.25</v>
          </cell>
          <cell r="I274">
            <v>0.59580714433497184</v>
          </cell>
          <cell r="K274">
            <v>1133.0899999999999</v>
          </cell>
          <cell r="L274">
            <v>0.40419285566502811</v>
          </cell>
          <cell r="M274">
            <v>0</v>
          </cell>
          <cell r="N274">
            <v>2803.34</v>
          </cell>
          <cell r="O274">
            <v>1</v>
          </cell>
          <cell r="P274">
            <v>0</v>
          </cell>
          <cell r="Q274">
            <v>0</v>
          </cell>
          <cell r="R274">
            <v>0</v>
          </cell>
        </row>
        <row r="275">
          <cell r="A275" t="str">
            <v>08.03.01</v>
          </cell>
          <cell r="B275" t="str">
            <v xml:space="preserve">      Concreto Ciclopeo 1:10 (C:H)+30% Piedra Grande</v>
          </cell>
          <cell r="C275" t="str">
            <v>m3</v>
          </cell>
          <cell r="D275">
            <v>3.74</v>
          </cell>
          <cell r="E275">
            <v>160.32</v>
          </cell>
          <cell r="F275">
            <v>599.6</v>
          </cell>
          <cell r="G275">
            <v>3.74</v>
          </cell>
          <cell r="H275">
            <v>599.6</v>
          </cell>
          <cell r="I275">
            <v>1</v>
          </cell>
          <cell r="K275">
            <v>0</v>
          </cell>
          <cell r="L275">
            <v>0</v>
          </cell>
          <cell r="M275">
            <v>3.74</v>
          </cell>
          <cell r="N275">
            <v>599.6</v>
          </cell>
          <cell r="O275">
            <v>1</v>
          </cell>
          <cell r="P275">
            <v>0</v>
          </cell>
          <cell r="Q275">
            <v>0</v>
          </cell>
          <cell r="R275">
            <v>0</v>
          </cell>
        </row>
        <row r="276">
          <cell r="A276" t="str">
            <v>08.03.02</v>
          </cell>
          <cell r="B276" t="str">
            <v xml:space="preserve">      Habilitacion Para Encofrado de Sobrecimientos</v>
          </cell>
          <cell r="C276" t="str">
            <v>m2</v>
          </cell>
          <cell r="D276">
            <v>12.48</v>
          </cell>
          <cell r="E276">
            <v>20.25</v>
          </cell>
          <cell r="F276">
            <v>252.72</v>
          </cell>
          <cell r="G276">
            <v>12.48</v>
          </cell>
          <cell r="H276">
            <v>252.72</v>
          </cell>
          <cell r="I276">
            <v>1</v>
          </cell>
          <cell r="K276">
            <v>0</v>
          </cell>
          <cell r="L276">
            <v>0</v>
          </cell>
          <cell r="M276">
            <v>12.48</v>
          </cell>
          <cell r="N276">
            <v>252.72</v>
          </cell>
          <cell r="O276">
            <v>1</v>
          </cell>
          <cell r="P276">
            <v>0</v>
          </cell>
          <cell r="Q276">
            <v>0</v>
          </cell>
          <cell r="R276">
            <v>0</v>
          </cell>
        </row>
        <row r="277">
          <cell r="A277" t="str">
            <v>08.03.03</v>
          </cell>
          <cell r="B277" t="str">
            <v xml:space="preserve">      Encofrado de Sobrecimientos</v>
          </cell>
          <cell r="C277" t="str">
            <v>m2</v>
          </cell>
          <cell r="D277">
            <v>12.48</v>
          </cell>
          <cell r="E277">
            <v>15.86</v>
          </cell>
          <cell r="F277">
            <v>197.93</v>
          </cell>
          <cell r="G277">
            <v>12.48</v>
          </cell>
          <cell r="H277">
            <v>197.93</v>
          </cell>
          <cell r="I277">
            <v>1</v>
          </cell>
          <cell r="K277">
            <v>0</v>
          </cell>
          <cell r="L277">
            <v>0</v>
          </cell>
          <cell r="M277">
            <v>12.48</v>
          </cell>
          <cell r="N277">
            <v>197.93</v>
          </cell>
          <cell r="O277">
            <v>1</v>
          </cell>
          <cell r="P277">
            <v>0</v>
          </cell>
          <cell r="Q277">
            <v>0</v>
          </cell>
          <cell r="R277">
            <v>0</v>
          </cell>
        </row>
        <row r="278">
          <cell r="A278" t="str">
            <v>08.03.04</v>
          </cell>
          <cell r="B278" t="str">
            <v xml:space="preserve">      Concreto en Sobrecimiento A=0.10 m., 1:8 (C:H)+25% P. M.</v>
          </cell>
          <cell r="C278" t="str">
            <v>m3</v>
          </cell>
          <cell r="D278">
            <v>0.62</v>
          </cell>
          <cell r="E278">
            <v>221.38</v>
          </cell>
          <cell r="F278">
            <v>137.26</v>
          </cell>
          <cell r="G278">
            <v>0.62</v>
          </cell>
          <cell r="H278">
            <v>137.26</v>
          </cell>
          <cell r="I278">
            <v>1</v>
          </cell>
          <cell r="K278">
            <v>0</v>
          </cell>
          <cell r="L278">
            <v>0</v>
          </cell>
          <cell r="M278">
            <v>0.62</v>
          </cell>
          <cell r="N278">
            <v>137.26</v>
          </cell>
          <cell r="O278">
            <v>1</v>
          </cell>
          <cell r="P278">
            <v>0</v>
          </cell>
          <cell r="Q278">
            <v>0</v>
          </cell>
          <cell r="R278">
            <v>0</v>
          </cell>
        </row>
        <row r="279">
          <cell r="A279" t="str">
            <v>08.03.05</v>
          </cell>
          <cell r="B279" t="str">
            <v xml:space="preserve">      Desencofrado de Sobrecimientos</v>
          </cell>
          <cell r="C279" t="str">
            <v>m2</v>
          </cell>
          <cell r="D279">
            <v>12.48</v>
          </cell>
          <cell r="E279">
            <v>7.06</v>
          </cell>
          <cell r="F279">
            <v>88.11</v>
          </cell>
          <cell r="G279">
            <v>12.48</v>
          </cell>
          <cell r="H279">
            <v>88.11</v>
          </cell>
          <cell r="I279">
            <v>1</v>
          </cell>
          <cell r="K279">
            <v>0</v>
          </cell>
          <cell r="L279">
            <v>0</v>
          </cell>
          <cell r="M279">
            <v>12.48</v>
          </cell>
          <cell r="N279">
            <v>88.11</v>
          </cell>
          <cell r="O279">
            <v>1</v>
          </cell>
          <cell r="P279">
            <v>0</v>
          </cell>
          <cell r="Q279">
            <v>0</v>
          </cell>
          <cell r="R279">
            <v>0</v>
          </cell>
        </row>
        <row r="280">
          <cell r="A280" t="str">
            <v>08.03.06</v>
          </cell>
          <cell r="B280" t="str">
            <v xml:space="preserve">      Concreto Para Falso Piso e=4", Mezcla 1:8 C:H</v>
          </cell>
          <cell r="C280" t="str">
            <v>m2</v>
          </cell>
          <cell r="D280">
            <v>65.849999999999994</v>
          </cell>
          <cell r="E280">
            <v>23.2</v>
          </cell>
          <cell r="F280">
            <v>1527.72</v>
          </cell>
          <cell r="G280">
            <v>17.010000000000002</v>
          </cell>
          <cell r="H280">
            <v>394.63</v>
          </cell>
          <cell r="I280">
            <v>0.2583130416568481</v>
          </cell>
          <cell r="J280">
            <v>48.839999999999989</v>
          </cell>
          <cell r="K280">
            <v>1133.0899999999999</v>
          </cell>
          <cell r="L280">
            <v>0.74168695834315179</v>
          </cell>
          <cell r="M280">
            <v>65.849999999999994</v>
          </cell>
          <cell r="N280">
            <v>1527.72</v>
          </cell>
          <cell r="O280">
            <v>1</v>
          </cell>
          <cell r="P280">
            <v>0</v>
          </cell>
          <cell r="Q280">
            <v>0</v>
          </cell>
          <cell r="R280">
            <v>0</v>
          </cell>
        </row>
        <row r="281">
          <cell r="A281" t="str">
            <v>08.04</v>
          </cell>
          <cell r="B281" t="str">
            <v xml:space="preserve">   ALBAÑILERIA</v>
          </cell>
          <cell r="F281">
            <v>6722.24</v>
          </cell>
          <cell r="G281">
            <v>0</v>
          </cell>
          <cell r="H281">
            <v>6722.24</v>
          </cell>
          <cell r="I281">
            <v>1</v>
          </cell>
          <cell r="K281">
            <v>0</v>
          </cell>
          <cell r="L281">
            <v>0</v>
          </cell>
          <cell r="M281">
            <v>0</v>
          </cell>
          <cell r="N281">
            <v>6722.24</v>
          </cell>
          <cell r="O281">
            <v>1</v>
          </cell>
          <cell r="P281">
            <v>0</v>
          </cell>
          <cell r="Q281">
            <v>0</v>
          </cell>
          <cell r="R281">
            <v>0</v>
          </cell>
        </row>
        <row r="282">
          <cell r="A282" t="str">
            <v>08.04.01</v>
          </cell>
          <cell r="B282" t="str">
            <v xml:space="preserve">      Muro de Canto Ladrillo KING-KONG 9X14X24; 1.5 cm., Mezcla 1:5</v>
          </cell>
          <cell r="C282" t="str">
            <v>m2</v>
          </cell>
          <cell r="D282">
            <v>69.400000000000006</v>
          </cell>
          <cell r="E282">
            <v>57.92</v>
          </cell>
          <cell r="F282">
            <v>4019.65</v>
          </cell>
          <cell r="G282">
            <v>69.400000000000006</v>
          </cell>
          <cell r="H282">
            <v>4019.65</v>
          </cell>
          <cell r="I282">
            <v>1</v>
          </cell>
          <cell r="K282">
            <v>0</v>
          </cell>
          <cell r="L282">
            <v>0</v>
          </cell>
          <cell r="M282">
            <v>69.400000000000006</v>
          </cell>
          <cell r="N282">
            <v>4019.65</v>
          </cell>
          <cell r="O282">
            <v>1</v>
          </cell>
          <cell r="P282">
            <v>0</v>
          </cell>
          <cell r="Q282">
            <v>0</v>
          </cell>
          <cell r="R282">
            <v>0</v>
          </cell>
        </row>
        <row r="283">
          <cell r="A283" t="str">
            <v>08.04.02</v>
          </cell>
          <cell r="B283" t="str">
            <v xml:space="preserve">      Muro de Soga Ladrillo KING-KONG 9X14X24; 1.5 cm., Mezcla 1:5</v>
          </cell>
          <cell r="C283" t="str">
            <v>m2</v>
          </cell>
          <cell r="D283">
            <v>36.69</v>
          </cell>
          <cell r="E283">
            <v>73.66</v>
          </cell>
          <cell r="F283">
            <v>2702.59</v>
          </cell>
          <cell r="G283">
            <v>36.69</v>
          </cell>
          <cell r="H283">
            <v>2702.59</v>
          </cell>
          <cell r="I283">
            <v>1</v>
          </cell>
          <cell r="K283">
            <v>0</v>
          </cell>
          <cell r="L283">
            <v>0</v>
          </cell>
          <cell r="M283">
            <v>36.69</v>
          </cell>
          <cell r="N283">
            <v>2702.59</v>
          </cell>
          <cell r="O283">
            <v>1</v>
          </cell>
          <cell r="P283">
            <v>0</v>
          </cell>
          <cell r="Q283">
            <v>0</v>
          </cell>
          <cell r="R283">
            <v>0</v>
          </cell>
        </row>
        <row r="284">
          <cell r="A284" t="str">
            <v>08.05</v>
          </cell>
          <cell r="B284" t="str">
            <v xml:space="preserve">   COBERTURAS</v>
          </cell>
          <cell r="F284">
            <v>6869.89</v>
          </cell>
          <cell r="G284">
            <v>0</v>
          </cell>
          <cell r="H284">
            <v>0</v>
          </cell>
          <cell r="I284">
            <v>0</v>
          </cell>
          <cell r="K284">
            <v>3829.37</v>
          </cell>
          <cell r="L284">
            <v>0.55741358304135868</v>
          </cell>
          <cell r="M284">
            <v>0</v>
          </cell>
          <cell r="N284">
            <v>3829.37</v>
          </cell>
          <cell r="O284">
            <v>0.55741358304135868</v>
          </cell>
          <cell r="P284">
            <v>0</v>
          </cell>
          <cell r="Q284">
            <v>3040.51</v>
          </cell>
          <cell r="R284">
            <v>0.44258496133125858</v>
          </cell>
        </row>
        <row r="285">
          <cell r="A285" t="str">
            <v>08.05.01</v>
          </cell>
          <cell r="B285" t="str">
            <v xml:space="preserve">      Cobertura C/Teja Natural Asentado con Brea</v>
          </cell>
          <cell r="C285" t="str">
            <v>m2</v>
          </cell>
          <cell r="D285">
            <v>83.08</v>
          </cell>
          <cell r="E285">
            <v>82.69</v>
          </cell>
          <cell r="F285">
            <v>6869.89</v>
          </cell>
          <cell r="G285">
            <v>0</v>
          </cell>
          <cell r="H285">
            <v>0</v>
          </cell>
          <cell r="I285">
            <v>0</v>
          </cell>
          <cell r="J285">
            <v>46.31</v>
          </cell>
          <cell r="K285">
            <v>3829.37</v>
          </cell>
          <cell r="L285">
            <v>0.55741358304135868</v>
          </cell>
          <cell r="M285">
            <v>46.31</v>
          </cell>
          <cell r="N285">
            <v>3829.37</v>
          </cell>
          <cell r="O285">
            <v>0.55741358304135868</v>
          </cell>
          <cell r="P285">
            <v>36.769999999999996</v>
          </cell>
          <cell r="Q285">
            <v>3040.51</v>
          </cell>
          <cell r="R285">
            <v>0.44258496133125858</v>
          </cell>
        </row>
        <row r="286">
          <cell r="A286" t="str">
            <v>08.06</v>
          </cell>
          <cell r="B286" t="str">
            <v xml:space="preserve">   REVOQUES ENLUCIDOS Y MOLDURAS</v>
          </cell>
          <cell r="F286">
            <v>15205.460000000001</v>
          </cell>
          <cell r="G286">
            <v>0</v>
          </cell>
          <cell r="H286">
            <v>10065.65</v>
          </cell>
          <cell r="I286">
            <v>0.66197602703239489</v>
          </cell>
          <cell r="K286">
            <v>5139.8100000000004</v>
          </cell>
          <cell r="L286">
            <v>0.33802397296760506</v>
          </cell>
          <cell r="M286">
            <v>0</v>
          </cell>
          <cell r="N286">
            <v>15205.460000000001</v>
          </cell>
          <cell r="O286">
            <v>1</v>
          </cell>
          <cell r="P286">
            <v>0</v>
          </cell>
          <cell r="Q286">
            <v>0</v>
          </cell>
          <cell r="R286">
            <v>0</v>
          </cell>
        </row>
        <row r="287">
          <cell r="A287" t="str">
            <v>08.06.01</v>
          </cell>
          <cell r="B287" t="str">
            <v xml:space="preserve">      TARRAJEO PRIMARIO</v>
          </cell>
          <cell r="F287">
            <v>1066.31</v>
          </cell>
          <cell r="G287">
            <v>0</v>
          </cell>
          <cell r="H287">
            <v>1066.31</v>
          </cell>
          <cell r="I287">
            <v>1</v>
          </cell>
          <cell r="K287">
            <v>0</v>
          </cell>
          <cell r="L287">
            <v>0</v>
          </cell>
          <cell r="M287">
            <v>0</v>
          </cell>
          <cell r="N287">
            <v>1066.31</v>
          </cell>
          <cell r="O287">
            <v>1</v>
          </cell>
          <cell r="P287">
            <v>0</v>
          </cell>
          <cell r="Q287">
            <v>0</v>
          </cell>
          <cell r="R287">
            <v>0</v>
          </cell>
        </row>
        <row r="288">
          <cell r="A288" t="str">
            <v>08.06.01.01</v>
          </cell>
          <cell r="B288" t="str">
            <v xml:space="preserve">         Tarrajeo Primario (Rayado) 1.5 cm., Mezcla 1:5, C:A</v>
          </cell>
          <cell r="C288" t="str">
            <v>m2</v>
          </cell>
          <cell r="D288">
            <v>97.38</v>
          </cell>
          <cell r="E288">
            <v>10.95</v>
          </cell>
          <cell r="F288">
            <v>1066.31</v>
          </cell>
          <cell r="G288">
            <v>97.38</v>
          </cell>
          <cell r="H288">
            <v>1066.31</v>
          </cell>
          <cell r="I288">
            <v>1</v>
          </cell>
          <cell r="K288">
            <v>0</v>
          </cell>
          <cell r="L288">
            <v>0</v>
          </cell>
          <cell r="M288">
            <v>97.38</v>
          </cell>
          <cell r="N288">
            <v>1066.31</v>
          </cell>
          <cell r="O288">
            <v>1</v>
          </cell>
          <cell r="P288">
            <v>0</v>
          </cell>
          <cell r="Q288">
            <v>0</v>
          </cell>
          <cell r="R288">
            <v>0</v>
          </cell>
        </row>
        <row r="289">
          <cell r="A289" t="str">
            <v>08.06.02</v>
          </cell>
          <cell r="B289" t="str">
            <v xml:space="preserve">      TARRAJEO EN INTERIORES</v>
          </cell>
          <cell r="F289">
            <v>3035.53</v>
          </cell>
          <cell r="G289">
            <v>0</v>
          </cell>
          <cell r="H289">
            <v>3035.53</v>
          </cell>
          <cell r="I289">
            <v>1</v>
          </cell>
          <cell r="K289">
            <v>0</v>
          </cell>
          <cell r="L289">
            <v>0</v>
          </cell>
          <cell r="M289">
            <v>0</v>
          </cell>
          <cell r="N289">
            <v>3035.53</v>
          </cell>
          <cell r="O289">
            <v>1</v>
          </cell>
          <cell r="P289">
            <v>0</v>
          </cell>
          <cell r="Q289">
            <v>0</v>
          </cell>
          <cell r="R289">
            <v>0</v>
          </cell>
        </row>
        <row r="290">
          <cell r="A290" t="str">
            <v>08.06.02.01</v>
          </cell>
          <cell r="B290" t="str">
            <v xml:space="preserve">         Puñeteo Previo Para Tarrajeo en Interiores, Espesor 1.5 cm., Mezcla 1:5</v>
          </cell>
          <cell r="C290" t="str">
            <v>m2</v>
          </cell>
          <cell r="D290">
            <v>184.98</v>
          </cell>
          <cell r="E290">
            <v>4.67</v>
          </cell>
          <cell r="F290">
            <v>863.86</v>
          </cell>
          <cell r="G290">
            <v>184.98</v>
          </cell>
          <cell r="H290">
            <v>863.86</v>
          </cell>
          <cell r="I290">
            <v>1</v>
          </cell>
          <cell r="K290">
            <v>0</v>
          </cell>
          <cell r="L290">
            <v>0</v>
          </cell>
          <cell r="M290">
            <v>184.98</v>
          </cell>
          <cell r="N290">
            <v>863.86</v>
          </cell>
          <cell r="O290">
            <v>1</v>
          </cell>
          <cell r="P290">
            <v>0</v>
          </cell>
          <cell r="Q290">
            <v>0</v>
          </cell>
          <cell r="R290">
            <v>0</v>
          </cell>
        </row>
        <row r="291">
          <cell r="A291" t="str">
            <v>08.06.02.02</v>
          </cell>
          <cell r="B291" t="str">
            <v xml:space="preserve">         Tarrajeo en Interiores, Espesor 1.5 cm., Mezcla 1:5</v>
          </cell>
          <cell r="C291" t="str">
            <v>m2</v>
          </cell>
          <cell r="D291">
            <v>184.98</v>
          </cell>
          <cell r="E291">
            <v>11.74</v>
          </cell>
          <cell r="F291">
            <v>2171.67</v>
          </cell>
          <cell r="G291">
            <v>184.98</v>
          </cell>
          <cell r="H291">
            <v>2171.67</v>
          </cell>
          <cell r="I291">
            <v>1</v>
          </cell>
          <cell r="K291">
            <v>0</v>
          </cell>
          <cell r="L291">
            <v>0</v>
          </cell>
          <cell r="M291">
            <v>184.98</v>
          </cell>
          <cell r="N291">
            <v>2171.67</v>
          </cell>
          <cell r="O291">
            <v>1</v>
          </cell>
          <cell r="P291">
            <v>0</v>
          </cell>
          <cell r="Q291">
            <v>0</v>
          </cell>
          <cell r="R291">
            <v>0</v>
          </cell>
        </row>
        <row r="292">
          <cell r="A292" t="str">
            <v>08.06.03</v>
          </cell>
          <cell r="B292" t="str">
            <v xml:space="preserve">      TARRAJEO EN EXTERIORES</v>
          </cell>
          <cell r="F292">
            <v>1336.43</v>
          </cell>
          <cell r="G292">
            <v>0</v>
          </cell>
          <cell r="H292">
            <v>1336.43</v>
          </cell>
          <cell r="I292">
            <v>1</v>
          </cell>
          <cell r="K292">
            <v>0</v>
          </cell>
          <cell r="L292">
            <v>0</v>
          </cell>
          <cell r="M292">
            <v>0</v>
          </cell>
          <cell r="N292">
            <v>1336.43</v>
          </cell>
          <cell r="O292">
            <v>1</v>
          </cell>
          <cell r="P292">
            <v>0</v>
          </cell>
          <cell r="Q292">
            <v>0</v>
          </cell>
          <cell r="R292">
            <v>0</v>
          </cell>
        </row>
        <row r="293">
          <cell r="A293" t="str">
            <v>08.06.03.01</v>
          </cell>
          <cell r="B293" t="str">
            <v xml:space="preserve">         Armado de Andamio Para Tarrajeo en Exteriores </v>
          </cell>
          <cell r="C293" t="str">
            <v>m2</v>
          </cell>
          <cell r="D293">
            <v>41.75</v>
          </cell>
          <cell r="E293">
            <v>7.3</v>
          </cell>
          <cell r="F293">
            <v>304.77999999999997</v>
          </cell>
          <cell r="G293">
            <v>41.75</v>
          </cell>
          <cell r="H293">
            <v>304.77999999999997</v>
          </cell>
          <cell r="I293">
            <v>1</v>
          </cell>
          <cell r="K293">
            <v>0</v>
          </cell>
          <cell r="L293">
            <v>0</v>
          </cell>
          <cell r="M293">
            <v>41.75</v>
          </cell>
          <cell r="N293">
            <v>304.77999999999997</v>
          </cell>
          <cell r="O293">
            <v>1</v>
          </cell>
          <cell r="P293">
            <v>0</v>
          </cell>
          <cell r="Q293">
            <v>0</v>
          </cell>
          <cell r="R293">
            <v>0</v>
          </cell>
        </row>
        <row r="294">
          <cell r="A294" t="str">
            <v>08.06.03.02</v>
          </cell>
          <cell r="B294" t="str">
            <v xml:space="preserve">         Puñeteo Previo Para Tarrajeo en Exteriores, Espesor 1.5 cm., Mezcla 1:5 </v>
          </cell>
          <cell r="C294" t="str">
            <v>m2</v>
          </cell>
          <cell r="D294">
            <v>41.75</v>
          </cell>
          <cell r="E294">
            <v>6.94</v>
          </cell>
          <cell r="F294">
            <v>289.75</v>
          </cell>
          <cell r="G294">
            <v>41.75</v>
          </cell>
          <cell r="H294">
            <v>289.75</v>
          </cell>
          <cell r="I294">
            <v>1</v>
          </cell>
          <cell r="K294">
            <v>0</v>
          </cell>
          <cell r="L294">
            <v>0</v>
          </cell>
          <cell r="M294">
            <v>41.75</v>
          </cell>
          <cell r="N294">
            <v>289.75</v>
          </cell>
          <cell r="O294">
            <v>1</v>
          </cell>
          <cell r="P294">
            <v>0</v>
          </cell>
          <cell r="Q294">
            <v>0</v>
          </cell>
          <cell r="R294">
            <v>0</v>
          </cell>
        </row>
        <row r="295">
          <cell r="A295" t="str">
            <v>08.06.03.03</v>
          </cell>
          <cell r="B295" t="str">
            <v xml:space="preserve">         Tarrajeo en Exteriores, Espesor 1.5 cm., Mezcla 1:5 </v>
          </cell>
          <cell r="C295" t="str">
            <v>m2</v>
          </cell>
          <cell r="D295">
            <v>41.75</v>
          </cell>
          <cell r="E295">
            <v>16.62</v>
          </cell>
          <cell r="F295">
            <v>693.89</v>
          </cell>
          <cell r="G295">
            <v>41.75</v>
          </cell>
          <cell r="H295">
            <v>693.89</v>
          </cell>
          <cell r="I295">
            <v>1</v>
          </cell>
          <cell r="K295">
            <v>0</v>
          </cell>
          <cell r="L295">
            <v>0</v>
          </cell>
          <cell r="M295">
            <v>41.75</v>
          </cell>
          <cell r="N295">
            <v>693.89</v>
          </cell>
          <cell r="O295">
            <v>1</v>
          </cell>
          <cell r="P295">
            <v>0</v>
          </cell>
          <cell r="Q295">
            <v>0</v>
          </cell>
          <cell r="R295">
            <v>0</v>
          </cell>
        </row>
        <row r="296">
          <cell r="A296" t="str">
            <v>08.06.03.04</v>
          </cell>
          <cell r="B296" t="str">
            <v xml:space="preserve">         Desarmado de Andamio Para Tarrajeo en Exteriores </v>
          </cell>
          <cell r="C296" t="str">
            <v>m2</v>
          </cell>
          <cell r="D296">
            <v>41.75</v>
          </cell>
          <cell r="E296">
            <v>1.1499999999999999</v>
          </cell>
          <cell r="F296">
            <v>48.01</v>
          </cell>
          <cell r="G296">
            <v>41.75</v>
          </cell>
          <cell r="H296">
            <v>48.01</v>
          </cell>
          <cell r="I296">
            <v>1</v>
          </cell>
          <cell r="K296">
            <v>0</v>
          </cell>
          <cell r="L296">
            <v>0</v>
          </cell>
          <cell r="M296">
            <v>41.75</v>
          </cell>
          <cell r="N296">
            <v>48.01</v>
          </cell>
          <cell r="O296">
            <v>1</v>
          </cell>
          <cell r="P296">
            <v>0</v>
          </cell>
          <cell r="Q296">
            <v>0</v>
          </cell>
          <cell r="R296">
            <v>0</v>
          </cell>
        </row>
        <row r="297">
          <cell r="A297" t="str">
            <v>08.06.04</v>
          </cell>
          <cell r="B297" t="str">
            <v xml:space="preserve">      TARRAJEO DE COLUMNAS</v>
          </cell>
          <cell r="F297">
            <v>196.68</v>
          </cell>
          <cell r="G297">
            <v>0</v>
          </cell>
          <cell r="H297">
            <v>196.68</v>
          </cell>
          <cell r="I297">
            <v>1</v>
          </cell>
          <cell r="K297">
            <v>0</v>
          </cell>
          <cell r="L297">
            <v>0</v>
          </cell>
          <cell r="M297">
            <v>0</v>
          </cell>
          <cell r="N297">
            <v>196.68</v>
          </cell>
          <cell r="O297">
            <v>1</v>
          </cell>
          <cell r="P297">
            <v>0</v>
          </cell>
          <cell r="Q297">
            <v>0</v>
          </cell>
          <cell r="R297">
            <v>0</v>
          </cell>
        </row>
        <row r="298">
          <cell r="A298" t="str">
            <v>08.06.04.01</v>
          </cell>
          <cell r="B298" t="str">
            <v xml:space="preserve">         Tarrajeo de Superficie de Columnas; Espesor 1.5 cm., Mezcla 1:5 (C:A)</v>
          </cell>
          <cell r="C298" t="str">
            <v>m2</v>
          </cell>
          <cell r="D298">
            <v>6.49</v>
          </cell>
          <cell r="E298">
            <v>20.07</v>
          </cell>
          <cell r="F298">
            <v>130.25</v>
          </cell>
          <cell r="G298">
            <v>6.49</v>
          </cell>
          <cell r="H298">
            <v>130.25</v>
          </cell>
          <cell r="I298">
            <v>1</v>
          </cell>
          <cell r="K298">
            <v>0</v>
          </cell>
          <cell r="L298">
            <v>0</v>
          </cell>
          <cell r="M298">
            <v>6.49</v>
          </cell>
          <cell r="N298">
            <v>130.25</v>
          </cell>
          <cell r="O298">
            <v>1</v>
          </cell>
          <cell r="P298">
            <v>0</v>
          </cell>
          <cell r="Q298">
            <v>0</v>
          </cell>
          <cell r="R298">
            <v>0</v>
          </cell>
        </row>
        <row r="299">
          <cell r="A299" t="str">
            <v>08.06.04.02</v>
          </cell>
          <cell r="B299" t="str">
            <v xml:space="preserve">         Tarrajeo de Aristas de Columnas</v>
          </cell>
          <cell r="C299" t="str">
            <v>m</v>
          </cell>
          <cell r="D299">
            <v>11.8</v>
          </cell>
          <cell r="E299">
            <v>5.63</v>
          </cell>
          <cell r="F299">
            <v>66.430000000000007</v>
          </cell>
          <cell r="G299">
            <v>11.8</v>
          </cell>
          <cell r="H299">
            <v>66.430000000000007</v>
          </cell>
          <cell r="I299">
            <v>1</v>
          </cell>
          <cell r="K299">
            <v>0</v>
          </cell>
          <cell r="L299">
            <v>0</v>
          </cell>
          <cell r="M299">
            <v>11.8</v>
          </cell>
          <cell r="N299">
            <v>66.430000000000007</v>
          </cell>
          <cell r="O299">
            <v>1</v>
          </cell>
          <cell r="P299">
            <v>0</v>
          </cell>
          <cell r="Q299">
            <v>0</v>
          </cell>
          <cell r="R299">
            <v>0</v>
          </cell>
        </row>
        <row r="300">
          <cell r="A300" t="str">
            <v>08.06.05</v>
          </cell>
          <cell r="B300" t="str">
            <v xml:space="preserve">      TARRAJEO EN VIGAS</v>
          </cell>
          <cell r="F300">
            <v>2223.4</v>
          </cell>
          <cell r="G300">
            <v>0</v>
          </cell>
          <cell r="H300">
            <v>2223.4</v>
          </cell>
          <cell r="I300">
            <v>1</v>
          </cell>
          <cell r="K300">
            <v>0</v>
          </cell>
          <cell r="L300">
            <v>0</v>
          </cell>
          <cell r="M300">
            <v>0</v>
          </cell>
          <cell r="N300">
            <v>2223.4</v>
          </cell>
          <cell r="O300">
            <v>1</v>
          </cell>
          <cell r="P300">
            <v>0</v>
          </cell>
          <cell r="Q300">
            <v>0</v>
          </cell>
          <cell r="R300">
            <v>0</v>
          </cell>
        </row>
        <row r="301">
          <cell r="A301" t="str">
            <v>08.06.05.01</v>
          </cell>
          <cell r="B301" t="str">
            <v xml:space="preserve">         Tarrajeo de Superficie de Vigas; Espesor 1.5 cm., Mezcla 1:5 (C:A)</v>
          </cell>
          <cell r="C301" t="str">
            <v>m2</v>
          </cell>
          <cell r="D301">
            <v>56.71</v>
          </cell>
          <cell r="E301">
            <v>29.48</v>
          </cell>
          <cell r="F301">
            <v>1671.81</v>
          </cell>
          <cell r="G301">
            <v>56.71</v>
          </cell>
          <cell r="H301">
            <v>1671.81</v>
          </cell>
          <cell r="I301">
            <v>1</v>
          </cell>
          <cell r="K301">
            <v>0</v>
          </cell>
          <cell r="L301">
            <v>0</v>
          </cell>
          <cell r="M301">
            <v>56.71</v>
          </cell>
          <cell r="N301">
            <v>1671.81</v>
          </cell>
          <cell r="O301">
            <v>1</v>
          </cell>
          <cell r="P301">
            <v>0</v>
          </cell>
          <cell r="Q301">
            <v>0</v>
          </cell>
          <cell r="R301">
            <v>0</v>
          </cell>
        </row>
        <row r="302">
          <cell r="A302" t="str">
            <v>08.06.05.02</v>
          </cell>
          <cell r="B302" t="str">
            <v xml:space="preserve">         Tarrajeo de Aristas de Vigas</v>
          </cell>
          <cell r="C302" t="str">
            <v>m2</v>
          </cell>
          <cell r="D302">
            <v>85.65</v>
          </cell>
          <cell r="E302">
            <v>6.44</v>
          </cell>
          <cell r="F302">
            <v>551.59</v>
          </cell>
          <cell r="G302">
            <v>85.65</v>
          </cell>
          <cell r="H302">
            <v>551.59</v>
          </cell>
          <cell r="I302">
            <v>1</v>
          </cell>
          <cell r="K302">
            <v>0</v>
          </cell>
          <cell r="L302">
            <v>0</v>
          </cell>
          <cell r="M302">
            <v>85.65</v>
          </cell>
          <cell r="N302">
            <v>551.59</v>
          </cell>
          <cell r="O302">
            <v>1</v>
          </cell>
          <cell r="P302">
            <v>0</v>
          </cell>
          <cell r="Q302">
            <v>0</v>
          </cell>
          <cell r="R302">
            <v>0</v>
          </cell>
        </row>
        <row r="303">
          <cell r="A303" t="str">
            <v>08.06.06</v>
          </cell>
          <cell r="B303" t="str">
            <v xml:space="preserve">      VESTIDURA DE DERRAMES</v>
          </cell>
          <cell r="F303">
            <v>838.48</v>
          </cell>
          <cell r="G303">
            <v>0</v>
          </cell>
          <cell r="H303">
            <v>838.48</v>
          </cell>
          <cell r="I303">
            <v>1</v>
          </cell>
          <cell r="K303">
            <v>0</v>
          </cell>
          <cell r="L303">
            <v>0</v>
          </cell>
          <cell r="M303">
            <v>0</v>
          </cell>
          <cell r="N303">
            <v>838.48</v>
          </cell>
          <cell r="O303">
            <v>1</v>
          </cell>
          <cell r="P303">
            <v>0</v>
          </cell>
          <cell r="Q303">
            <v>0</v>
          </cell>
          <cell r="R303">
            <v>0</v>
          </cell>
        </row>
        <row r="304">
          <cell r="A304" t="str">
            <v>08.06.06.01</v>
          </cell>
          <cell r="B304" t="str">
            <v xml:space="preserve">         Vestidura de Derrames A=0.10 m.; Espesor 1.5 cm., Mezcla 1:5 (C:A)</v>
          </cell>
          <cell r="C304" t="str">
            <v>m</v>
          </cell>
          <cell r="D304">
            <v>122.05</v>
          </cell>
          <cell r="E304">
            <v>6.87</v>
          </cell>
          <cell r="F304">
            <v>838.48</v>
          </cell>
          <cell r="G304">
            <v>122.05</v>
          </cell>
          <cell r="H304">
            <v>838.48</v>
          </cell>
          <cell r="I304">
            <v>1</v>
          </cell>
          <cell r="K304">
            <v>0</v>
          </cell>
          <cell r="L304">
            <v>0</v>
          </cell>
          <cell r="M304">
            <v>122.05</v>
          </cell>
          <cell r="N304">
            <v>838.48</v>
          </cell>
          <cell r="O304">
            <v>1</v>
          </cell>
          <cell r="P304">
            <v>0</v>
          </cell>
          <cell r="Q304">
            <v>0</v>
          </cell>
          <cell r="R304">
            <v>0</v>
          </cell>
        </row>
        <row r="305">
          <cell r="A305" t="str">
            <v>08.06.07</v>
          </cell>
          <cell r="B305" t="str">
            <v xml:space="preserve">      BRUÑAS</v>
          </cell>
          <cell r="F305">
            <v>90.4</v>
          </cell>
          <cell r="G305">
            <v>0</v>
          </cell>
          <cell r="H305">
            <v>90.4</v>
          </cell>
          <cell r="I305">
            <v>1</v>
          </cell>
          <cell r="K305">
            <v>0</v>
          </cell>
          <cell r="L305">
            <v>0</v>
          </cell>
          <cell r="M305">
            <v>0</v>
          </cell>
          <cell r="N305">
            <v>90.4</v>
          </cell>
          <cell r="O305">
            <v>1</v>
          </cell>
          <cell r="P305">
            <v>0</v>
          </cell>
          <cell r="Q305">
            <v>0</v>
          </cell>
          <cell r="R305">
            <v>0</v>
          </cell>
        </row>
        <row r="306">
          <cell r="A306" t="str">
            <v>08.06.07.01</v>
          </cell>
          <cell r="B306" t="str">
            <v xml:space="preserve">         Bruña de 1.00 cm.</v>
          </cell>
          <cell r="C306" t="str">
            <v>m</v>
          </cell>
          <cell r="D306">
            <v>20</v>
          </cell>
          <cell r="E306">
            <v>4.5199999999999996</v>
          </cell>
          <cell r="F306">
            <v>90.4</v>
          </cell>
          <cell r="G306">
            <v>20</v>
          </cell>
          <cell r="H306">
            <v>90.4</v>
          </cell>
          <cell r="I306">
            <v>1</v>
          </cell>
          <cell r="K306">
            <v>0</v>
          </cell>
          <cell r="L306">
            <v>0</v>
          </cell>
          <cell r="M306">
            <v>20</v>
          </cell>
          <cell r="N306">
            <v>90.4</v>
          </cell>
          <cell r="O306">
            <v>1</v>
          </cell>
          <cell r="P306">
            <v>0</v>
          </cell>
          <cell r="Q306">
            <v>0</v>
          </cell>
          <cell r="R306">
            <v>0</v>
          </cell>
        </row>
        <row r="307">
          <cell r="A307" t="str">
            <v>08.06.08</v>
          </cell>
          <cell r="B307" t="str">
            <v xml:space="preserve">      MOLDURAS</v>
          </cell>
          <cell r="F307">
            <v>5139.8100000000004</v>
          </cell>
          <cell r="G307">
            <v>0</v>
          </cell>
          <cell r="H307">
            <v>0</v>
          </cell>
          <cell r="I307">
            <v>0</v>
          </cell>
          <cell r="K307">
            <v>5139.8100000000004</v>
          </cell>
          <cell r="L307">
            <v>1</v>
          </cell>
          <cell r="M307">
            <v>0</v>
          </cell>
          <cell r="N307">
            <v>5139.8100000000004</v>
          </cell>
          <cell r="O307">
            <v>1</v>
          </cell>
          <cell r="P307">
            <v>0</v>
          </cell>
          <cell r="Q307">
            <v>0</v>
          </cell>
          <cell r="R307">
            <v>0</v>
          </cell>
        </row>
        <row r="308">
          <cell r="A308" t="str">
            <v>08.06.08.01</v>
          </cell>
          <cell r="B308" t="str">
            <v xml:space="preserve">         Enchapado con Piedra Laja</v>
          </cell>
          <cell r="C308" t="str">
            <v>m2</v>
          </cell>
          <cell r="D308">
            <v>36.450000000000003</v>
          </cell>
          <cell r="E308">
            <v>141.01</v>
          </cell>
          <cell r="F308">
            <v>5139.8100000000004</v>
          </cell>
          <cell r="G308">
            <v>0</v>
          </cell>
          <cell r="H308">
            <v>0</v>
          </cell>
          <cell r="I308">
            <v>0</v>
          </cell>
          <cell r="J308">
            <v>36.450000000000003</v>
          </cell>
          <cell r="K308">
            <v>5139.8100000000004</v>
          </cell>
          <cell r="L308">
            <v>1</v>
          </cell>
          <cell r="M308">
            <v>36.450000000000003</v>
          </cell>
          <cell r="N308">
            <v>5139.8100000000004</v>
          </cell>
          <cell r="O308">
            <v>1</v>
          </cell>
          <cell r="P308">
            <v>0</v>
          </cell>
          <cell r="Q308">
            <v>0</v>
          </cell>
          <cell r="R308">
            <v>0</v>
          </cell>
        </row>
        <row r="309">
          <cell r="A309" t="str">
            <v>08.06.09</v>
          </cell>
          <cell r="B309" t="str">
            <v xml:space="preserve">      CIELORRASOS</v>
          </cell>
          <cell r="F309">
            <v>1278.4199999999998</v>
          </cell>
          <cell r="G309">
            <v>0</v>
          </cell>
          <cell r="H309">
            <v>1278.4199999999998</v>
          </cell>
          <cell r="I309">
            <v>1</v>
          </cell>
          <cell r="K309">
            <v>0</v>
          </cell>
          <cell r="L309">
            <v>0</v>
          </cell>
          <cell r="M309">
            <v>0</v>
          </cell>
          <cell r="N309">
            <v>1278.4199999999998</v>
          </cell>
          <cell r="O309">
            <v>1</v>
          </cell>
          <cell r="P309">
            <v>0</v>
          </cell>
          <cell r="Q309">
            <v>0</v>
          </cell>
          <cell r="R309">
            <v>0</v>
          </cell>
        </row>
        <row r="310">
          <cell r="A310" t="str">
            <v>08.06.09.01</v>
          </cell>
          <cell r="B310" t="str">
            <v xml:space="preserve">         Puñeteo y Cintas en Cielorraso, Espesor 1.5 cm. Mezcla 1:5 (C:A)</v>
          </cell>
          <cell r="C310" t="str">
            <v>m2</v>
          </cell>
          <cell r="D310">
            <v>28.06</v>
          </cell>
          <cell r="E310">
            <v>8.92</v>
          </cell>
          <cell r="F310">
            <v>250.3</v>
          </cell>
          <cell r="G310">
            <v>28.06</v>
          </cell>
          <cell r="H310">
            <v>250.3</v>
          </cell>
          <cell r="I310">
            <v>1</v>
          </cell>
          <cell r="K310">
            <v>0</v>
          </cell>
          <cell r="L310">
            <v>0</v>
          </cell>
          <cell r="M310">
            <v>28.06</v>
          </cell>
          <cell r="N310">
            <v>250.3</v>
          </cell>
          <cell r="O310">
            <v>1</v>
          </cell>
          <cell r="P310">
            <v>0</v>
          </cell>
          <cell r="Q310">
            <v>0</v>
          </cell>
          <cell r="R310">
            <v>0</v>
          </cell>
        </row>
        <row r="311">
          <cell r="A311" t="str">
            <v>08.06.09.02</v>
          </cell>
          <cell r="B311" t="str">
            <v xml:space="preserve">         Cielorraso con Mezcla sin Cintas, Espesor 1.5 cm. Mezcla 1:4 (C:A)</v>
          </cell>
          <cell r="C311" t="str">
            <v>m2</v>
          </cell>
          <cell r="D311">
            <v>28.06</v>
          </cell>
          <cell r="E311">
            <v>36.64</v>
          </cell>
          <cell r="F311">
            <v>1028.1199999999999</v>
          </cell>
          <cell r="G311">
            <v>28.06</v>
          </cell>
          <cell r="H311">
            <v>1028.1199999999999</v>
          </cell>
          <cell r="I311">
            <v>1</v>
          </cell>
          <cell r="K311">
            <v>0</v>
          </cell>
          <cell r="L311">
            <v>0</v>
          </cell>
          <cell r="M311">
            <v>28.06</v>
          </cell>
          <cell r="N311">
            <v>1028.1199999999999</v>
          </cell>
          <cell r="O311">
            <v>1</v>
          </cell>
          <cell r="P311">
            <v>0</v>
          </cell>
          <cell r="Q311">
            <v>0</v>
          </cell>
          <cell r="R311">
            <v>0</v>
          </cell>
        </row>
        <row r="312">
          <cell r="A312" t="str">
            <v>08.07</v>
          </cell>
          <cell r="B312" t="str">
            <v xml:space="preserve">   PISOS Y PAVIMENTOS</v>
          </cell>
          <cell r="F312">
            <v>3310.55</v>
          </cell>
          <cell r="G312">
            <v>0</v>
          </cell>
          <cell r="H312">
            <v>853.8</v>
          </cell>
          <cell r="I312">
            <v>0.25790276540151935</v>
          </cell>
          <cell r="K312">
            <v>2456.75</v>
          </cell>
          <cell r="L312">
            <v>0.74209723459848054</v>
          </cell>
          <cell r="M312">
            <v>0</v>
          </cell>
          <cell r="N312">
            <v>3310.55</v>
          </cell>
          <cell r="O312">
            <v>1</v>
          </cell>
          <cell r="P312">
            <v>0</v>
          </cell>
          <cell r="Q312">
            <v>0</v>
          </cell>
          <cell r="R312">
            <v>0</v>
          </cell>
        </row>
        <row r="313">
          <cell r="A313" t="str">
            <v>08.07.01</v>
          </cell>
          <cell r="B313" t="str">
            <v xml:space="preserve">      PISO DE CEMENTO PULIDO</v>
          </cell>
          <cell r="F313">
            <v>915.41000000000008</v>
          </cell>
          <cell r="G313">
            <v>0</v>
          </cell>
          <cell r="H313">
            <v>0</v>
          </cell>
          <cell r="I313">
            <v>0</v>
          </cell>
          <cell r="K313">
            <v>915.41000000000008</v>
          </cell>
          <cell r="L313">
            <v>1</v>
          </cell>
          <cell r="M313">
            <v>0</v>
          </cell>
          <cell r="N313">
            <v>915.41000000000008</v>
          </cell>
          <cell r="O313">
            <v>1</v>
          </cell>
          <cell r="P313">
            <v>0</v>
          </cell>
          <cell r="Q313">
            <v>0</v>
          </cell>
          <cell r="R313">
            <v>0</v>
          </cell>
        </row>
        <row r="314">
          <cell r="A314" t="str">
            <v>08.07.01.01</v>
          </cell>
          <cell r="B314" t="str">
            <v xml:space="preserve">         Concreto en piso 4", sin Colorear, Pulido, sin Bruña, Acabado 1 cm. Mezcla 1:2; f'c=140kg/cm2</v>
          </cell>
          <cell r="C314" t="str">
            <v>m2</v>
          </cell>
          <cell r="D314">
            <v>13.98</v>
          </cell>
          <cell r="E314">
            <v>62.5</v>
          </cell>
          <cell r="F314">
            <v>873.75</v>
          </cell>
          <cell r="G314">
            <v>0</v>
          </cell>
          <cell r="H314">
            <v>0</v>
          </cell>
          <cell r="I314">
            <v>0</v>
          </cell>
          <cell r="J314">
            <v>13.98</v>
          </cell>
          <cell r="K314">
            <v>873.75</v>
          </cell>
          <cell r="L314">
            <v>1</v>
          </cell>
          <cell r="M314">
            <v>13.98</v>
          </cell>
          <cell r="N314">
            <v>873.75</v>
          </cell>
          <cell r="O314">
            <v>1</v>
          </cell>
          <cell r="P314">
            <v>0</v>
          </cell>
          <cell r="Q314">
            <v>0</v>
          </cell>
          <cell r="R314">
            <v>0</v>
          </cell>
        </row>
        <row r="315">
          <cell r="A315" t="str">
            <v>08.07.01.02</v>
          </cell>
          <cell r="B315" t="str">
            <v xml:space="preserve">         Reglado en piso 4", sin Colorear, Pulido, sin Bruña, Acabado 1 cm., Mezcla 1:2; f'c=140kg/cm2</v>
          </cell>
          <cell r="C315" t="str">
            <v>m2</v>
          </cell>
          <cell r="D315">
            <v>13.98</v>
          </cell>
          <cell r="E315">
            <v>2.66</v>
          </cell>
          <cell r="F315">
            <v>37.19</v>
          </cell>
          <cell r="G315">
            <v>0</v>
          </cell>
          <cell r="H315">
            <v>0</v>
          </cell>
          <cell r="I315">
            <v>0</v>
          </cell>
          <cell r="J315">
            <v>13.98</v>
          </cell>
          <cell r="K315">
            <v>37.19</v>
          </cell>
          <cell r="L315">
            <v>1</v>
          </cell>
          <cell r="M315">
            <v>13.98</v>
          </cell>
          <cell r="N315">
            <v>37.19</v>
          </cell>
          <cell r="O315">
            <v>1</v>
          </cell>
          <cell r="P315">
            <v>0</v>
          </cell>
          <cell r="Q315">
            <v>0</v>
          </cell>
          <cell r="R315">
            <v>0</v>
          </cell>
        </row>
        <row r="316">
          <cell r="A316" t="str">
            <v>08.07.01.03</v>
          </cell>
          <cell r="B316" t="str">
            <v xml:space="preserve">         Curado en piso 4", sin Colorear, Pulido, sin Bruña, Acabado 1 cm., Mezcla 1:2; f'c=140kg/cm2</v>
          </cell>
          <cell r="C316" t="str">
            <v>m2</v>
          </cell>
          <cell r="D316">
            <v>13.98</v>
          </cell>
          <cell r="E316">
            <v>0.32</v>
          </cell>
          <cell r="F316">
            <v>4.47</v>
          </cell>
          <cell r="G316">
            <v>0</v>
          </cell>
          <cell r="H316">
            <v>0</v>
          </cell>
          <cell r="I316">
            <v>0</v>
          </cell>
          <cell r="J316">
            <v>13.98</v>
          </cell>
          <cell r="K316">
            <v>4.47</v>
          </cell>
          <cell r="L316">
            <v>1</v>
          </cell>
          <cell r="M316">
            <v>13.98</v>
          </cell>
          <cell r="N316">
            <v>4.47</v>
          </cell>
          <cell r="O316">
            <v>1</v>
          </cell>
          <cell r="P316">
            <v>0</v>
          </cell>
          <cell r="Q316">
            <v>0</v>
          </cell>
          <cell r="R316">
            <v>0</v>
          </cell>
        </row>
        <row r="317">
          <cell r="A317" t="str">
            <v>08.07.02</v>
          </cell>
          <cell r="B317" t="str">
            <v xml:space="preserve">      PISO CERAMICO</v>
          </cell>
          <cell r="F317">
            <v>2395.14</v>
          </cell>
          <cell r="G317">
            <v>0</v>
          </cell>
          <cell r="H317">
            <v>853.8</v>
          </cell>
          <cell r="I317">
            <v>0.35647185550740251</v>
          </cell>
          <cell r="K317">
            <v>1541.34</v>
          </cell>
          <cell r="L317">
            <v>0.64352814449259754</v>
          </cell>
          <cell r="M317">
            <v>0</v>
          </cell>
          <cell r="N317">
            <v>2395.14</v>
          </cell>
          <cell r="O317">
            <v>1</v>
          </cell>
          <cell r="P317">
            <v>0</v>
          </cell>
          <cell r="Q317">
            <v>0</v>
          </cell>
          <cell r="R317">
            <v>0</v>
          </cell>
        </row>
        <row r="318">
          <cell r="A318" t="str">
            <v>08.07.02.01</v>
          </cell>
          <cell r="B318" t="str">
            <v xml:space="preserve">         Piso Ceramico Nacional, Alto Transito 30X30 cm.</v>
          </cell>
          <cell r="C318" t="str">
            <v>m2</v>
          </cell>
          <cell r="D318">
            <v>47.97</v>
          </cell>
          <cell r="E318">
            <v>49.93</v>
          </cell>
          <cell r="F318">
            <v>2395.14</v>
          </cell>
          <cell r="G318">
            <v>17.100000000000001</v>
          </cell>
          <cell r="H318">
            <v>853.8</v>
          </cell>
          <cell r="I318">
            <v>0.35647185550740251</v>
          </cell>
          <cell r="J318">
            <v>30.869999999999997</v>
          </cell>
          <cell r="K318">
            <v>1541.34</v>
          </cell>
          <cell r="L318">
            <v>0.64352814449259754</v>
          </cell>
          <cell r="M318">
            <v>47.97</v>
          </cell>
          <cell r="N318">
            <v>2395.14</v>
          </cell>
          <cell r="O318">
            <v>1</v>
          </cell>
          <cell r="P318">
            <v>0</v>
          </cell>
          <cell r="Q318">
            <v>0</v>
          </cell>
          <cell r="R318">
            <v>0</v>
          </cell>
        </row>
        <row r="319">
          <cell r="A319" t="str">
            <v>08.08</v>
          </cell>
          <cell r="B319" t="str">
            <v xml:space="preserve">   CONTRAZOCALOS</v>
          </cell>
          <cell r="F319">
            <v>1180.17</v>
          </cell>
          <cell r="G319">
            <v>0</v>
          </cell>
          <cell r="H319">
            <v>193.75</v>
          </cell>
          <cell r="I319">
            <v>0.16417126346204358</v>
          </cell>
          <cell r="K319">
            <v>986.42</v>
          </cell>
          <cell r="L319">
            <v>0.83582873653795631</v>
          </cell>
          <cell r="M319">
            <v>0</v>
          </cell>
          <cell r="N319">
            <v>1180.17</v>
          </cell>
          <cell r="O319">
            <v>1</v>
          </cell>
          <cell r="P319">
            <v>0</v>
          </cell>
          <cell r="Q319">
            <v>0</v>
          </cell>
          <cell r="R319">
            <v>0</v>
          </cell>
        </row>
        <row r="320">
          <cell r="A320" t="str">
            <v>08.08.01</v>
          </cell>
          <cell r="B320" t="str">
            <v xml:space="preserve">      Contrazocalo Cemento S/Colorear h=10 cm., e=2 cm., Mezcla 1:5</v>
          </cell>
          <cell r="C320" t="str">
            <v>m</v>
          </cell>
          <cell r="D320">
            <v>39.299999999999997</v>
          </cell>
          <cell r="E320">
            <v>4.93</v>
          </cell>
          <cell r="F320">
            <v>193.75</v>
          </cell>
          <cell r="G320">
            <v>39.299999999999997</v>
          </cell>
          <cell r="H320">
            <v>193.75</v>
          </cell>
          <cell r="I320">
            <v>1</v>
          </cell>
          <cell r="K320">
            <v>0</v>
          </cell>
          <cell r="L320">
            <v>0</v>
          </cell>
          <cell r="M320">
            <v>39.299999999999997</v>
          </cell>
          <cell r="N320">
            <v>193.75</v>
          </cell>
          <cell r="O320">
            <v>1</v>
          </cell>
          <cell r="P320">
            <v>0</v>
          </cell>
          <cell r="Q320">
            <v>0</v>
          </cell>
          <cell r="R320">
            <v>0</v>
          </cell>
        </row>
        <row r="321">
          <cell r="A321" t="str">
            <v>08.08.02</v>
          </cell>
          <cell r="B321" t="str">
            <v xml:space="preserve">      Contrazocalo de Loseta Veneciana 10 X 20 cm., 1 cm., Mezcla 1:3</v>
          </cell>
          <cell r="C321" t="str">
            <v>m</v>
          </cell>
          <cell r="D321">
            <v>23.95</v>
          </cell>
          <cell r="E321">
            <v>13.22</v>
          </cell>
          <cell r="F321">
            <v>316.62</v>
          </cell>
          <cell r="G321">
            <v>0</v>
          </cell>
          <cell r="H321">
            <v>0</v>
          </cell>
          <cell r="I321">
            <v>0</v>
          </cell>
          <cell r="J321">
            <v>23.95</v>
          </cell>
          <cell r="K321">
            <v>316.62</v>
          </cell>
          <cell r="L321">
            <v>1</v>
          </cell>
          <cell r="M321">
            <v>23.95</v>
          </cell>
          <cell r="N321">
            <v>316.62</v>
          </cell>
          <cell r="O321">
            <v>1</v>
          </cell>
          <cell r="P321">
            <v>0</v>
          </cell>
          <cell r="Q321">
            <v>0</v>
          </cell>
          <cell r="R321">
            <v>0</v>
          </cell>
        </row>
        <row r="322">
          <cell r="A322" t="str">
            <v>08.08.03</v>
          </cell>
          <cell r="B322" t="str">
            <v xml:space="preserve">      Contrazocalo de Laja Arequipeña Color Negro</v>
          </cell>
          <cell r="C322" t="str">
            <v>m2</v>
          </cell>
          <cell r="D322">
            <v>4.7</v>
          </cell>
          <cell r="E322">
            <v>142.51</v>
          </cell>
          <cell r="F322">
            <v>669.8</v>
          </cell>
          <cell r="G322">
            <v>0</v>
          </cell>
          <cell r="H322">
            <v>0</v>
          </cell>
          <cell r="I322">
            <v>0</v>
          </cell>
          <cell r="J322">
            <v>4.7</v>
          </cell>
          <cell r="K322">
            <v>669.8</v>
          </cell>
          <cell r="L322">
            <v>1</v>
          </cell>
          <cell r="M322">
            <v>4.7</v>
          </cell>
          <cell r="N322">
            <v>669.8</v>
          </cell>
          <cell r="O322">
            <v>1</v>
          </cell>
          <cell r="P322">
            <v>0</v>
          </cell>
          <cell r="Q322">
            <v>0</v>
          </cell>
          <cell r="R322">
            <v>0</v>
          </cell>
        </row>
        <row r="323">
          <cell r="A323" t="str">
            <v>08.09</v>
          </cell>
          <cell r="B323" t="str">
            <v xml:space="preserve">   ZOCALOS</v>
          </cell>
          <cell r="F323">
            <v>4501.88</v>
          </cell>
          <cell r="G323">
            <v>0</v>
          </cell>
          <cell r="H323">
            <v>4501.88</v>
          </cell>
          <cell r="I323">
            <v>1</v>
          </cell>
          <cell r="K323">
            <v>0</v>
          </cell>
          <cell r="L323">
            <v>0</v>
          </cell>
          <cell r="M323">
            <v>0</v>
          </cell>
          <cell r="N323">
            <v>4501.88</v>
          </cell>
          <cell r="O323">
            <v>1</v>
          </cell>
          <cell r="P323">
            <v>0</v>
          </cell>
          <cell r="Q323">
            <v>0</v>
          </cell>
          <cell r="R323">
            <v>0</v>
          </cell>
        </row>
        <row r="324">
          <cell r="A324" t="str">
            <v>08.09.01</v>
          </cell>
          <cell r="B324" t="str">
            <v xml:space="preserve">      Zocalo de Ceramico Nacional 20X30, Mezcla 1:4</v>
          </cell>
          <cell r="C324" t="str">
            <v>m2</v>
          </cell>
          <cell r="D324">
            <v>97.38</v>
          </cell>
          <cell r="E324">
            <v>46.23</v>
          </cell>
          <cell r="F324">
            <v>4501.88</v>
          </cell>
          <cell r="G324">
            <v>97.38</v>
          </cell>
          <cell r="H324">
            <v>4501.88</v>
          </cell>
          <cell r="I324">
            <v>1</v>
          </cell>
          <cell r="K324">
            <v>0</v>
          </cell>
          <cell r="L324">
            <v>0</v>
          </cell>
          <cell r="M324">
            <v>97.38</v>
          </cell>
          <cell r="N324">
            <v>4501.88</v>
          </cell>
          <cell r="O324">
            <v>1</v>
          </cell>
          <cell r="P324">
            <v>0</v>
          </cell>
          <cell r="Q324">
            <v>0</v>
          </cell>
          <cell r="R324">
            <v>0</v>
          </cell>
        </row>
        <row r="325">
          <cell r="A325" t="str">
            <v>08.10</v>
          </cell>
          <cell r="B325" t="str">
            <v xml:space="preserve">   CARPINTERIA DE MADERA</v>
          </cell>
          <cell r="F325">
            <v>9055.8499999999985</v>
          </cell>
          <cell r="G325">
            <v>0</v>
          </cell>
          <cell r="H325">
            <v>0</v>
          </cell>
          <cell r="I325">
            <v>0</v>
          </cell>
          <cell r="K325">
            <v>4168.34</v>
          </cell>
          <cell r="L325">
            <v>0.46029251809603744</v>
          </cell>
          <cell r="M325">
            <v>0</v>
          </cell>
          <cell r="N325">
            <v>4168.34</v>
          </cell>
          <cell r="O325">
            <v>0.46029251809603744</v>
          </cell>
          <cell r="P325">
            <v>0</v>
          </cell>
          <cell r="Q325">
            <v>4887.51</v>
          </cell>
          <cell r="R325">
            <v>0.53970748190396278</v>
          </cell>
        </row>
        <row r="326">
          <cell r="A326" t="str">
            <v>08.10.01</v>
          </cell>
          <cell r="B326" t="str">
            <v xml:space="preserve">      Puerta de madera apanelada e=1 1/2"</v>
          </cell>
          <cell r="C326" t="str">
            <v>m2</v>
          </cell>
          <cell r="D326">
            <v>26.07</v>
          </cell>
          <cell r="E326">
            <v>293.91000000000003</v>
          </cell>
          <cell r="F326">
            <v>7662.23</v>
          </cell>
          <cell r="G326">
            <v>0</v>
          </cell>
          <cell r="H326">
            <v>0</v>
          </cell>
          <cell r="I326">
            <v>0</v>
          </cell>
          <cell r="J326">
            <v>12</v>
          </cell>
          <cell r="K326">
            <v>3526.92</v>
          </cell>
          <cell r="L326">
            <v>0.46029941674943198</v>
          </cell>
          <cell r="M326">
            <v>12</v>
          </cell>
          <cell r="N326">
            <v>3526.92</v>
          </cell>
          <cell r="O326">
            <v>0.46029941674943198</v>
          </cell>
          <cell r="P326">
            <v>14.07</v>
          </cell>
          <cell r="Q326">
            <v>4135.3100000000004</v>
          </cell>
          <cell r="R326">
            <v>0.53970058325056813</v>
          </cell>
        </row>
        <row r="327">
          <cell r="A327" t="str">
            <v>08.10.02</v>
          </cell>
          <cell r="B327" t="str">
            <v xml:space="preserve">      Marco de Madera Aguano de 1 1/2"x3"</v>
          </cell>
          <cell r="C327" t="str">
            <v>m</v>
          </cell>
          <cell r="D327">
            <v>94.1</v>
          </cell>
          <cell r="E327">
            <v>14.81</v>
          </cell>
          <cell r="F327">
            <v>1393.62</v>
          </cell>
          <cell r="G327">
            <v>0</v>
          </cell>
          <cell r="H327">
            <v>0</v>
          </cell>
          <cell r="I327">
            <v>0</v>
          </cell>
          <cell r="J327">
            <v>43.31</v>
          </cell>
          <cell r="K327">
            <v>641.41999999999996</v>
          </cell>
          <cell r="L327">
            <v>0.46025458876881792</v>
          </cell>
          <cell r="M327">
            <v>43.31</v>
          </cell>
          <cell r="N327">
            <v>641.41999999999996</v>
          </cell>
          <cell r="O327">
            <v>0.46025458876881792</v>
          </cell>
          <cell r="P327">
            <v>50.789999999999992</v>
          </cell>
          <cell r="Q327">
            <v>752.2</v>
          </cell>
          <cell r="R327">
            <v>0.53974541123118214</v>
          </cell>
        </row>
        <row r="328">
          <cell r="A328" t="str">
            <v>08.11</v>
          </cell>
          <cell r="B328" t="str">
            <v xml:space="preserve">   CERRAJERIA</v>
          </cell>
          <cell r="F328">
            <v>2314.31</v>
          </cell>
          <cell r="G328">
            <v>0</v>
          </cell>
          <cell r="H328">
            <v>0</v>
          </cell>
          <cell r="I328">
            <v>0</v>
          </cell>
          <cell r="K328">
            <v>257.16000000000003</v>
          </cell>
          <cell r="L328">
            <v>0.11111735247222716</v>
          </cell>
          <cell r="M328">
            <v>0</v>
          </cell>
          <cell r="N328">
            <v>257.16000000000003</v>
          </cell>
          <cell r="O328">
            <v>0.11111735247222716</v>
          </cell>
          <cell r="P328">
            <v>0</v>
          </cell>
          <cell r="Q328">
            <v>2057.15</v>
          </cell>
          <cell r="R328">
            <v>0.88888264752777291</v>
          </cell>
        </row>
        <row r="329">
          <cell r="A329" t="str">
            <v>08.11.01</v>
          </cell>
          <cell r="B329" t="str">
            <v xml:space="preserve">      Bisagra Capuchina de 3 1/2" X 3 1/2" Aluminizado</v>
          </cell>
          <cell r="C329" t="str">
            <v>pza</v>
          </cell>
          <cell r="D329">
            <v>51</v>
          </cell>
          <cell r="E329">
            <v>21.43</v>
          </cell>
          <cell r="F329">
            <v>1092.93</v>
          </cell>
          <cell r="G329">
            <v>0</v>
          </cell>
          <cell r="H329">
            <v>0</v>
          </cell>
          <cell r="I329">
            <v>0</v>
          </cell>
          <cell r="J329">
            <v>12</v>
          </cell>
          <cell r="K329">
            <v>257.16000000000003</v>
          </cell>
          <cell r="L329">
            <v>0.23529411764705882</v>
          </cell>
          <cell r="M329">
            <v>12</v>
          </cell>
          <cell r="N329">
            <v>257.16000000000003</v>
          </cell>
          <cell r="O329">
            <v>0.23529411764705882</v>
          </cell>
          <cell r="P329">
            <v>39</v>
          </cell>
          <cell r="Q329">
            <v>835.77</v>
          </cell>
          <cell r="R329">
            <v>0.76470588235294112</v>
          </cell>
        </row>
        <row r="330">
          <cell r="A330" t="str">
            <v>08.11.02</v>
          </cell>
          <cell r="B330" t="str">
            <v xml:space="preserve">      Cerradura Para Puerta Principal 3 Golpes</v>
          </cell>
          <cell r="C330" t="str">
            <v>u</v>
          </cell>
          <cell r="D330">
            <v>2</v>
          </cell>
          <cell r="E330">
            <v>107.14</v>
          </cell>
          <cell r="F330">
            <v>214.28</v>
          </cell>
          <cell r="G330">
            <v>0</v>
          </cell>
          <cell r="H330">
            <v>0</v>
          </cell>
          <cell r="I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2</v>
          </cell>
          <cell r="Q330">
            <v>214.28</v>
          </cell>
          <cell r="R330">
            <v>1</v>
          </cell>
        </row>
        <row r="331">
          <cell r="A331" t="str">
            <v>08.11.03</v>
          </cell>
          <cell r="B331" t="str">
            <v xml:space="preserve">      Cerradura simple Para Puerta</v>
          </cell>
          <cell r="C331" t="str">
            <v>u</v>
          </cell>
          <cell r="D331">
            <v>15</v>
          </cell>
          <cell r="E331">
            <v>67.14</v>
          </cell>
          <cell r="F331">
            <v>1007.1</v>
          </cell>
          <cell r="G331">
            <v>0</v>
          </cell>
          <cell r="H331">
            <v>0</v>
          </cell>
          <cell r="I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15</v>
          </cell>
          <cell r="Q331">
            <v>1007.1</v>
          </cell>
          <cell r="R331">
            <v>1</v>
          </cell>
        </row>
        <row r="332">
          <cell r="A332" t="str">
            <v>08.12</v>
          </cell>
          <cell r="B332" t="str">
            <v xml:space="preserve">   VIDRIOS, CRISTALES Y SIMILARES</v>
          </cell>
          <cell r="F332">
            <v>2047.82</v>
          </cell>
          <cell r="G332">
            <v>0</v>
          </cell>
          <cell r="H332">
            <v>0</v>
          </cell>
          <cell r="I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2047.82</v>
          </cell>
          <cell r="R332">
            <v>1</v>
          </cell>
        </row>
        <row r="333">
          <cell r="A333" t="str">
            <v>08.12.01</v>
          </cell>
          <cell r="B333" t="str">
            <v xml:space="preserve">      Vidrios Sistema Moduglas de 6mm.</v>
          </cell>
          <cell r="C333" t="str">
            <v>p2</v>
          </cell>
          <cell r="D333">
            <v>81.86</v>
          </cell>
          <cell r="E333">
            <v>15.39</v>
          </cell>
          <cell r="F333">
            <v>1259.83</v>
          </cell>
          <cell r="G333">
            <v>0</v>
          </cell>
          <cell r="H333">
            <v>0</v>
          </cell>
          <cell r="I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81.86</v>
          </cell>
          <cell r="Q333">
            <v>1259.83</v>
          </cell>
          <cell r="R333">
            <v>1</v>
          </cell>
        </row>
        <row r="334">
          <cell r="A334" t="str">
            <v>01.12.02</v>
          </cell>
          <cell r="B334" t="str">
            <v xml:space="preserve">      Puerta de Vidrio Gris Deslizante e=8mm.</v>
          </cell>
          <cell r="C334" t="str">
            <v>m2</v>
          </cell>
          <cell r="D334">
            <v>4.9800000000000004</v>
          </cell>
          <cell r="E334">
            <v>158.22999999999999</v>
          </cell>
          <cell r="F334">
            <v>787.99</v>
          </cell>
          <cell r="G334">
            <v>0</v>
          </cell>
          <cell r="H334">
            <v>0</v>
          </cell>
          <cell r="I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4.9800000000000004</v>
          </cell>
          <cell r="Q334">
            <v>787.99</v>
          </cell>
          <cell r="R334">
            <v>1</v>
          </cell>
        </row>
        <row r="335">
          <cell r="A335" t="str">
            <v>08.13</v>
          </cell>
          <cell r="B335" t="str">
            <v xml:space="preserve">   PINTURA</v>
          </cell>
          <cell r="F335">
            <v>3376.84</v>
          </cell>
          <cell r="G335">
            <v>0</v>
          </cell>
          <cell r="H335">
            <v>0</v>
          </cell>
          <cell r="I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3376.84</v>
          </cell>
          <cell r="R335">
            <v>1</v>
          </cell>
        </row>
        <row r="336">
          <cell r="A336" t="str">
            <v>08.13.01</v>
          </cell>
          <cell r="B336" t="str">
            <v xml:space="preserve">      PINTURA EN CIELORRASOS</v>
          </cell>
          <cell r="F336">
            <v>505.96</v>
          </cell>
          <cell r="G336">
            <v>0</v>
          </cell>
          <cell r="H336">
            <v>0</v>
          </cell>
          <cell r="I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505.96</v>
          </cell>
          <cell r="R336">
            <v>1</v>
          </cell>
        </row>
        <row r="337">
          <cell r="A337" t="str">
            <v>08.13.01.01</v>
          </cell>
          <cell r="B337" t="str">
            <v xml:space="preserve">         Pintura Vinilica en Cielo Raso 2 Manos</v>
          </cell>
          <cell r="C337" t="str">
            <v>m2</v>
          </cell>
          <cell r="D337">
            <v>75.97</v>
          </cell>
          <cell r="E337">
            <v>6.66</v>
          </cell>
          <cell r="F337">
            <v>505.96</v>
          </cell>
          <cell r="G337">
            <v>0</v>
          </cell>
          <cell r="H337">
            <v>0</v>
          </cell>
          <cell r="I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75.97</v>
          </cell>
          <cell r="Q337">
            <v>505.96</v>
          </cell>
          <cell r="R337">
            <v>1</v>
          </cell>
        </row>
        <row r="338">
          <cell r="A338" t="str">
            <v>08.13.02</v>
          </cell>
          <cell r="B338" t="str">
            <v xml:space="preserve">      PINTURA EN INTERIORES</v>
          </cell>
          <cell r="F338">
            <v>2189.94</v>
          </cell>
          <cell r="G338">
            <v>0</v>
          </cell>
          <cell r="H338">
            <v>0</v>
          </cell>
          <cell r="I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2189.94</v>
          </cell>
          <cell r="R338">
            <v>1</v>
          </cell>
        </row>
        <row r="339">
          <cell r="A339" t="str">
            <v>08.13.02.01</v>
          </cell>
          <cell r="B339" t="str">
            <v xml:space="preserve">         Pintura Vinilica en Muros Interiores 2 Manos</v>
          </cell>
          <cell r="C339" t="str">
            <v>m2</v>
          </cell>
          <cell r="D339">
            <v>328.82</v>
          </cell>
          <cell r="E339">
            <v>6.66</v>
          </cell>
          <cell r="F339">
            <v>2189.94</v>
          </cell>
          <cell r="G339">
            <v>0</v>
          </cell>
          <cell r="H339">
            <v>0</v>
          </cell>
          <cell r="I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328.82</v>
          </cell>
          <cell r="Q339">
            <v>2189.94</v>
          </cell>
          <cell r="R339">
            <v>1</v>
          </cell>
        </row>
        <row r="340">
          <cell r="A340" t="str">
            <v>08.13.03</v>
          </cell>
          <cell r="B340" t="str">
            <v xml:space="preserve">      PINTURA EN EXTERIORES</v>
          </cell>
          <cell r="F340">
            <v>411.24</v>
          </cell>
          <cell r="G340">
            <v>0</v>
          </cell>
          <cell r="H340">
            <v>0</v>
          </cell>
          <cell r="I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411.24</v>
          </cell>
          <cell r="R340">
            <v>1</v>
          </cell>
        </row>
        <row r="341">
          <cell r="A341" t="str">
            <v>08.13.03.01</v>
          </cell>
          <cell r="B341" t="str">
            <v xml:space="preserve">         Pintura Vinilica en Muros Exteriores 2 Manos</v>
          </cell>
          <cell r="C341" t="str">
            <v>m2</v>
          </cell>
          <cell r="D341">
            <v>41.75</v>
          </cell>
          <cell r="E341">
            <v>9.85</v>
          </cell>
          <cell r="F341">
            <v>411.24</v>
          </cell>
          <cell r="G341">
            <v>0</v>
          </cell>
          <cell r="H341">
            <v>0</v>
          </cell>
          <cell r="I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41.75</v>
          </cell>
          <cell r="Q341">
            <v>411.24</v>
          </cell>
          <cell r="R341">
            <v>1</v>
          </cell>
        </row>
        <row r="342">
          <cell r="A342" t="str">
            <v>08.13.04</v>
          </cell>
          <cell r="B342" t="str">
            <v xml:space="preserve">      PINTURA EN PUERTAS Y VENTANAS</v>
          </cell>
          <cell r="F342">
            <v>269.7</v>
          </cell>
          <cell r="G342">
            <v>0</v>
          </cell>
          <cell r="H342">
            <v>0</v>
          </cell>
          <cell r="I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269.7</v>
          </cell>
          <cell r="R342">
            <v>1</v>
          </cell>
        </row>
        <row r="343">
          <cell r="A343" t="str">
            <v>08.13.04.01</v>
          </cell>
          <cell r="B343" t="str">
            <v xml:space="preserve">         Pintura en Puertas con Barnis 2 Manos</v>
          </cell>
          <cell r="C343" t="str">
            <v>m2</v>
          </cell>
          <cell r="D343">
            <v>27.69</v>
          </cell>
          <cell r="E343">
            <v>9.74</v>
          </cell>
          <cell r="F343">
            <v>269.7</v>
          </cell>
          <cell r="G343">
            <v>0</v>
          </cell>
          <cell r="H343">
            <v>0</v>
          </cell>
          <cell r="I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27.69</v>
          </cell>
          <cell r="Q343">
            <v>269.7</v>
          </cell>
          <cell r="R343">
            <v>1</v>
          </cell>
        </row>
        <row r="344">
          <cell r="A344" t="str">
            <v>08.14</v>
          </cell>
          <cell r="B344" t="str">
            <v xml:space="preserve">   SISTEMA DE AGUA DE LLUVIA</v>
          </cell>
          <cell r="F344">
            <v>1634.98</v>
          </cell>
          <cell r="G344">
            <v>0</v>
          </cell>
          <cell r="H344">
            <v>0</v>
          </cell>
          <cell r="I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1634.98</v>
          </cell>
          <cell r="R344">
            <v>1</v>
          </cell>
        </row>
        <row r="345">
          <cell r="A345" t="str">
            <v>08.14.01</v>
          </cell>
          <cell r="B345" t="str">
            <v xml:space="preserve">      Canaleta Semi Circular F° G° 6"</v>
          </cell>
          <cell r="C345" t="str">
            <v>m</v>
          </cell>
          <cell r="D345">
            <v>19.05</v>
          </cell>
          <cell r="E345">
            <v>49.52</v>
          </cell>
          <cell r="F345">
            <v>943.36</v>
          </cell>
          <cell r="G345">
            <v>0</v>
          </cell>
          <cell r="H345">
            <v>0</v>
          </cell>
          <cell r="I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19.05</v>
          </cell>
          <cell r="Q345">
            <v>943.36</v>
          </cell>
          <cell r="R345">
            <v>1</v>
          </cell>
        </row>
        <row r="346">
          <cell r="A346" t="str">
            <v>08.14.02</v>
          </cell>
          <cell r="B346" t="str">
            <v xml:space="preserve">      Tuberia PVC SAP 3"</v>
          </cell>
          <cell r="C346" t="str">
            <v>u</v>
          </cell>
          <cell r="D346">
            <v>4</v>
          </cell>
          <cell r="E346">
            <v>80.5</v>
          </cell>
          <cell r="F346">
            <v>322</v>
          </cell>
          <cell r="G346">
            <v>0</v>
          </cell>
          <cell r="H346">
            <v>0</v>
          </cell>
          <cell r="I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4</v>
          </cell>
          <cell r="Q346">
            <v>322</v>
          </cell>
          <cell r="R346">
            <v>1</v>
          </cell>
        </row>
        <row r="347">
          <cell r="A347" t="str">
            <v>08.14.03</v>
          </cell>
          <cell r="B347" t="str">
            <v xml:space="preserve">      Encofrado y Desencofrado para Tuberia de proteccion</v>
          </cell>
          <cell r="C347" t="str">
            <v>u</v>
          </cell>
          <cell r="D347">
            <v>4</v>
          </cell>
          <cell r="E347">
            <v>52.33</v>
          </cell>
          <cell r="F347">
            <v>209.32</v>
          </cell>
          <cell r="G347">
            <v>0</v>
          </cell>
          <cell r="H347">
            <v>0</v>
          </cell>
          <cell r="I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4</v>
          </cell>
          <cell r="Q347">
            <v>209.32</v>
          </cell>
          <cell r="R347">
            <v>1</v>
          </cell>
        </row>
        <row r="348">
          <cell r="A348" t="str">
            <v>08.14.04</v>
          </cell>
          <cell r="B348" t="str">
            <v xml:space="preserve">      Concreto f'c=140kg/cm2 Para Anclajes y/o Dados</v>
          </cell>
          <cell r="C348" t="str">
            <v>m3</v>
          </cell>
          <cell r="D348">
            <v>0.45</v>
          </cell>
          <cell r="E348">
            <v>356.22</v>
          </cell>
          <cell r="F348">
            <v>160.30000000000001</v>
          </cell>
          <cell r="G348">
            <v>0</v>
          </cell>
          <cell r="H348">
            <v>0</v>
          </cell>
          <cell r="I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0.45</v>
          </cell>
          <cell r="Q348">
            <v>160.30000000000001</v>
          </cell>
          <cell r="R348">
            <v>1</v>
          </cell>
        </row>
        <row r="349">
          <cell r="A349" t="str">
            <v>08.15</v>
          </cell>
          <cell r="B349" t="str">
            <v xml:space="preserve">   APARATOS Y ACCESORIOS SANITARIOS</v>
          </cell>
          <cell r="F349">
            <v>1960.04</v>
          </cell>
          <cell r="G349">
            <v>0</v>
          </cell>
          <cell r="H349">
            <v>0</v>
          </cell>
          <cell r="I349">
            <v>0</v>
          </cell>
          <cell r="K349">
            <v>832</v>
          </cell>
          <cell r="L349">
            <v>0.42448113303810125</v>
          </cell>
          <cell r="M349">
            <v>0</v>
          </cell>
          <cell r="N349">
            <v>832</v>
          </cell>
          <cell r="O349">
            <v>0.42448113303810125</v>
          </cell>
          <cell r="P349">
            <v>0</v>
          </cell>
          <cell r="Q349">
            <v>1128.04</v>
          </cell>
          <cell r="R349">
            <v>0.57551886696189869</v>
          </cell>
        </row>
        <row r="350">
          <cell r="A350" t="str">
            <v>08.15.01</v>
          </cell>
          <cell r="B350" t="str">
            <v xml:space="preserve">      Lavatorio de Pedestal Blanco</v>
          </cell>
          <cell r="C350" t="str">
            <v>pza</v>
          </cell>
          <cell r="D350">
            <v>1</v>
          </cell>
          <cell r="E350">
            <v>115</v>
          </cell>
          <cell r="F350">
            <v>115</v>
          </cell>
          <cell r="G350">
            <v>0</v>
          </cell>
          <cell r="H350">
            <v>0</v>
          </cell>
          <cell r="I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1</v>
          </cell>
          <cell r="Q350">
            <v>115</v>
          </cell>
          <cell r="R350">
            <v>1</v>
          </cell>
        </row>
        <row r="351">
          <cell r="A351" t="str">
            <v>08.15.02</v>
          </cell>
          <cell r="B351" t="str">
            <v xml:space="preserve">      Urinarios de Losa de Pico Blanco</v>
          </cell>
          <cell r="C351" t="str">
            <v>pza</v>
          </cell>
          <cell r="D351">
            <v>1</v>
          </cell>
          <cell r="E351">
            <v>95</v>
          </cell>
          <cell r="F351">
            <v>95</v>
          </cell>
          <cell r="G351">
            <v>0</v>
          </cell>
          <cell r="H351">
            <v>0</v>
          </cell>
          <cell r="I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1</v>
          </cell>
          <cell r="Q351">
            <v>95</v>
          </cell>
          <cell r="R351">
            <v>1</v>
          </cell>
        </row>
        <row r="352">
          <cell r="A352" t="str">
            <v>08.15.03</v>
          </cell>
          <cell r="B352" t="str">
            <v xml:space="preserve">      Inodoro Tanque Bajo Blanco</v>
          </cell>
          <cell r="C352" t="str">
            <v>pza</v>
          </cell>
          <cell r="D352">
            <v>1</v>
          </cell>
          <cell r="E352">
            <v>179.18</v>
          </cell>
          <cell r="F352">
            <v>179.18</v>
          </cell>
          <cell r="G352">
            <v>0</v>
          </cell>
          <cell r="H352">
            <v>0</v>
          </cell>
          <cell r="I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1</v>
          </cell>
          <cell r="Q352">
            <v>179.18</v>
          </cell>
          <cell r="R352">
            <v>1</v>
          </cell>
        </row>
        <row r="353">
          <cell r="A353" t="str">
            <v>08.15.04</v>
          </cell>
          <cell r="B353" t="str">
            <v xml:space="preserve">      Toallera con Soporte de Losa y Barra Plastica Color Blanco</v>
          </cell>
          <cell r="C353" t="str">
            <v>u</v>
          </cell>
          <cell r="D353">
            <v>8</v>
          </cell>
          <cell r="E353">
            <v>3</v>
          </cell>
          <cell r="F353">
            <v>24</v>
          </cell>
          <cell r="G353">
            <v>0</v>
          </cell>
          <cell r="H353">
            <v>0</v>
          </cell>
          <cell r="I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8</v>
          </cell>
          <cell r="Q353">
            <v>24</v>
          </cell>
          <cell r="R353">
            <v>1</v>
          </cell>
        </row>
        <row r="354">
          <cell r="A354" t="str">
            <v>08.15.05</v>
          </cell>
          <cell r="B354" t="str">
            <v xml:space="preserve">      Duchas cromadas de Cabeza Giratoria y Llave mezcladora</v>
          </cell>
          <cell r="C354" t="str">
            <v>pza</v>
          </cell>
          <cell r="D354">
            <v>8</v>
          </cell>
          <cell r="E354">
            <v>79.180000000000007</v>
          </cell>
          <cell r="F354">
            <v>633.44000000000005</v>
          </cell>
          <cell r="G354">
            <v>0</v>
          </cell>
          <cell r="H354">
            <v>0</v>
          </cell>
          <cell r="I354">
            <v>0</v>
          </cell>
          <cell r="J354">
            <v>8</v>
          </cell>
          <cell r="K354">
            <v>633.44000000000005</v>
          </cell>
          <cell r="L354">
            <v>1</v>
          </cell>
          <cell r="M354">
            <v>8</v>
          </cell>
          <cell r="N354">
            <v>633.44000000000005</v>
          </cell>
          <cell r="O354">
            <v>1</v>
          </cell>
          <cell r="P354">
            <v>0</v>
          </cell>
          <cell r="Q354">
            <v>0</v>
          </cell>
          <cell r="R354">
            <v>0</v>
          </cell>
        </row>
        <row r="355">
          <cell r="A355" t="str">
            <v>08.15.06</v>
          </cell>
          <cell r="B355" t="str">
            <v xml:space="preserve">      Jaboneras de Loza Blanca Simple de 15 X 15 cm</v>
          </cell>
          <cell r="C355" t="str">
            <v>pza</v>
          </cell>
          <cell r="D355">
            <v>8</v>
          </cell>
          <cell r="E355">
            <v>17.18</v>
          </cell>
          <cell r="F355">
            <v>137.44</v>
          </cell>
          <cell r="G355">
            <v>0</v>
          </cell>
          <cell r="H355">
            <v>0</v>
          </cell>
          <cell r="I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8</v>
          </cell>
          <cell r="Q355">
            <v>137.44</v>
          </cell>
          <cell r="R355">
            <v>1</v>
          </cell>
        </row>
        <row r="356">
          <cell r="A356" t="str">
            <v>08.15.07</v>
          </cell>
          <cell r="B356" t="str">
            <v xml:space="preserve">      Colocacion de Aparatos Sanitarios Corrientes</v>
          </cell>
          <cell r="C356" t="str">
            <v>pza</v>
          </cell>
          <cell r="D356">
            <v>3</v>
          </cell>
          <cell r="E356">
            <v>60.1</v>
          </cell>
          <cell r="F356">
            <v>180.3</v>
          </cell>
          <cell r="G356">
            <v>0</v>
          </cell>
          <cell r="H356">
            <v>0</v>
          </cell>
          <cell r="I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3</v>
          </cell>
          <cell r="Q356">
            <v>180.3</v>
          </cell>
          <cell r="R356">
            <v>1</v>
          </cell>
        </row>
        <row r="357">
          <cell r="A357" t="str">
            <v>08.15.08</v>
          </cell>
          <cell r="B357" t="str">
            <v xml:space="preserve">      Colocacion de Accesorios Sanitarios Corrientes</v>
          </cell>
          <cell r="C357" t="str">
            <v>pza</v>
          </cell>
          <cell r="D357">
            <v>24</v>
          </cell>
          <cell r="E357">
            <v>24.82</v>
          </cell>
          <cell r="F357">
            <v>595.67999999999995</v>
          </cell>
          <cell r="G357">
            <v>0</v>
          </cell>
          <cell r="H357">
            <v>0</v>
          </cell>
          <cell r="I357">
            <v>0</v>
          </cell>
          <cell r="J357">
            <v>8</v>
          </cell>
          <cell r="K357">
            <v>198.56</v>
          </cell>
          <cell r="L357">
            <v>0.33333333333333337</v>
          </cell>
          <cell r="M357">
            <v>8</v>
          </cell>
          <cell r="N357">
            <v>198.56</v>
          </cell>
          <cell r="O357">
            <v>0.33333333333333337</v>
          </cell>
          <cell r="P357">
            <v>16</v>
          </cell>
          <cell r="Q357">
            <v>397.12</v>
          </cell>
          <cell r="R357">
            <v>0.66666666666666674</v>
          </cell>
        </row>
        <row r="358">
          <cell r="A358" t="str">
            <v>08.16</v>
          </cell>
          <cell r="B358" t="str">
            <v xml:space="preserve">   INSTALACIONES SANITARIAS</v>
          </cell>
          <cell r="F358">
            <v>2689.17</v>
          </cell>
          <cell r="G358">
            <v>0</v>
          </cell>
          <cell r="H358">
            <v>1481.17</v>
          </cell>
          <cell r="I358">
            <v>0.55079076443661057</v>
          </cell>
          <cell r="K358">
            <v>1208</v>
          </cell>
          <cell r="L358">
            <v>0.44920923556338943</v>
          </cell>
          <cell r="M358">
            <v>0</v>
          </cell>
          <cell r="N358">
            <v>2689.17</v>
          </cell>
          <cell r="O358">
            <v>1</v>
          </cell>
          <cell r="P358">
            <v>0</v>
          </cell>
          <cell r="Q358">
            <v>0</v>
          </cell>
          <cell r="R358">
            <v>0</v>
          </cell>
        </row>
        <row r="359">
          <cell r="A359" t="str">
            <v>08.16.01</v>
          </cell>
          <cell r="B359" t="str">
            <v xml:space="preserve">      Excavacion de Zanjas Para Desague</v>
          </cell>
          <cell r="C359" t="str">
            <v>m</v>
          </cell>
          <cell r="D359">
            <v>21</v>
          </cell>
          <cell r="E359">
            <v>3.45</v>
          </cell>
          <cell r="F359">
            <v>72.45</v>
          </cell>
          <cell r="G359">
            <v>21</v>
          </cell>
          <cell r="H359">
            <v>72.45</v>
          </cell>
          <cell r="I359">
            <v>1</v>
          </cell>
          <cell r="K359">
            <v>0</v>
          </cell>
          <cell r="L359">
            <v>0</v>
          </cell>
          <cell r="M359">
            <v>21</v>
          </cell>
          <cell r="N359">
            <v>72.45</v>
          </cell>
          <cell r="O359">
            <v>1</v>
          </cell>
          <cell r="P359">
            <v>0</v>
          </cell>
          <cell r="Q359">
            <v>0</v>
          </cell>
          <cell r="R359">
            <v>0</v>
          </cell>
        </row>
        <row r="360">
          <cell r="A360" t="str">
            <v>08.16.02</v>
          </cell>
          <cell r="B360" t="str">
            <v xml:space="preserve">      Refine y Nivelacion de Fondo de Zanja Para Desague</v>
          </cell>
          <cell r="C360" t="str">
            <v>m</v>
          </cell>
          <cell r="D360">
            <v>21</v>
          </cell>
          <cell r="E360">
            <v>3.81</v>
          </cell>
          <cell r="F360">
            <v>80.010000000000005</v>
          </cell>
          <cell r="G360">
            <v>21</v>
          </cell>
          <cell r="H360">
            <v>80.010000000000005</v>
          </cell>
          <cell r="I360">
            <v>1</v>
          </cell>
          <cell r="K360">
            <v>0</v>
          </cell>
          <cell r="L360">
            <v>0</v>
          </cell>
          <cell r="M360">
            <v>21</v>
          </cell>
          <cell r="N360">
            <v>80.010000000000005</v>
          </cell>
          <cell r="O360">
            <v>1</v>
          </cell>
          <cell r="P360">
            <v>0</v>
          </cell>
          <cell r="Q360">
            <v>0</v>
          </cell>
          <cell r="R360">
            <v>0</v>
          </cell>
        </row>
        <row r="361">
          <cell r="A361" t="str">
            <v>08.16.03</v>
          </cell>
          <cell r="B361" t="str">
            <v xml:space="preserve">      Relleno y Compactacion de Zanja de Desague</v>
          </cell>
          <cell r="C361" t="str">
            <v>m</v>
          </cell>
          <cell r="D361">
            <v>21</v>
          </cell>
          <cell r="E361">
            <v>1.94</v>
          </cell>
          <cell r="F361">
            <v>40.74</v>
          </cell>
          <cell r="G361">
            <v>21</v>
          </cell>
          <cell r="H361">
            <v>40.74</v>
          </cell>
          <cell r="I361">
            <v>1</v>
          </cell>
          <cell r="K361">
            <v>0</v>
          </cell>
          <cell r="L361">
            <v>0</v>
          </cell>
          <cell r="M361">
            <v>21</v>
          </cell>
          <cell r="N361">
            <v>40.74</v>
          </cell>
          <cell r="O361">
            <v>1</v>
          </cell>
          <cell r="P361">
            <v>0</v>
          </cell>
          <cell r="Q361">
            <v>0</v>
          </cell>
          <cell r="R361">
            <v>0</v>
          </cell>
        </row>
        <row r="362">
          <cell r="A362" t="str">
            <v>08.16.04</v>
          </cell>
          <cell r="B362" t="str">
            <v xml:space="preserve">      Red de Desague PVC SAL D=4"</v>
          </cell>
          <cell r="C362" t="str">
            <v>m</v>
          </cell>
          <cell r="D362">
            <v>15</v>
          </cell>
          <cell r="E362">
            <v>17.190000000000001</v>
          </cell>
          <cell r="F362">
            <v>257.85000000000002</v>
          </cell>
          <cell r="G362">
            <v>15</v>
          </cell>
          <cell r="H362">
            <v>257.85000000000002</v>
          </cell>
          <cell r="I362">
            <v>1</v>
          </cell>
          <cell r="K362">
            <v>0</v>
          </cell>
          <cell r="L362">
            <v>0</v>
          </cell>
          <cell r="M362">
            <v>15</v>
          </cell>
          <cell r="N362">
            <v>257.85000000000002</v>
          </cell>
          <cell r="O362">
            <v>1</v>
          </cell>
          <cell r="P362">
            <v>0</v>
          </cell>
          <cell r="Q362">
            <v>0</v>
          </cell>
          <cell r="R362">
            <v>0</v>
          </cell>
        </row>
        <row r="363">
          <cell r="A363" t="str">
            <v>08.16.05</v>
          </cell>
          <cell r="B363" t="str">
            <v xml:space="preserve">      Red de Desague de PVC SAL D=2"</v>
          </cell>
          <cell r="C363" t="str">
            <v>m</v>
          </cell>
          <cell r="D363">
            <v>10</v>
          </cell>
          <cell r="E363">
            <v>14.04</v>
          </cell>
          <cell r="F363">
            <v>140.4</v>
          </cell>
          <cell r="G363">
            <v>10</v>
          </cell>
          <cell r="H363">
            <v>140.4</v>
          </cell>
          <cell r="I363">
            <v>1</v>
          </cell>
          <cell r="K363">
            <v>0</v>
          </cell>
          <cell r="L363">
            <v>0</v>
          </cell>
          <cell r="M363">
            <v>10</v>
          </cell>
          <cell r="N363">
            <v>140.4</v>
          </cell>
          <cell r="O363">
            <v>1</v>
          </cell>
          <cell r="P363">
            <v>0</v>
          </cell>
          <cell r="Q363">
            <v>0</v>
          </cell>
          <cell r="R363">
            <v>0</v>
          </cell>
        </row>
        <row r="364">
          <cell r="A364" t="str">
            <v>08.16.06</v>
          </cell>
          <cell r="B364" t="str">
            <v xml:space="preserve">      Salida de Desague en PVC 4"</v>
          </cell>
          <cell r="C364" t="str">
            <v>pto</v>
          </cell>
          <cell r="D364">
            <v>1</v>
          </cell>
          <cell r="E364">
            <v>55.65</v>
          </cell>
          <cell r="F364">
            <v>55.65</v>
          </cell>
          <cell r="G364">
            <v>1</v>
          </cell>
          <cell r="H364">
            <v>55.65</v>
          </cell>
          <cell r="I364">
            <v>1</v>
          </cell>
          <cell r="K364">
            <v>0</v>
          </cell>
          <cell r="L364">
            <v>0</v>
          </cell>
          <cell r="M364">
            <v>1</v>
          </cell>
          <cell r="N364">
            <v>55.65</v>
          </cell>
          <cell r="O364">
            <v>1</v>
          </cell>
          <cell r="P364">
            <v>0</v>
          </cell>
          <cell r="Q364">
            <v>0</v>
          </cell>
          <cell r="R364">
            <v>0</v>
          </cell>
        </row>
        <row r="365">
          <cell r="A365" t="str">
            <v>08.16.07</v>
          </cell>
          <cell r="B365" t="str">
            <v xml:space="preserve">      Salida de Desague en PVC 2"</v>
          </cell>
          <cell r="C365" t="str">
            <v>pto</v>
          </cell>
          <cell r="D365">
            <v>11</v>
          </cell>
          <cell r="E365">
            <v>52.33</v>
          </cell>
          <cell r="F365">
            <v>575.63</v>
          </cell>
          <cell r="G365">
            <v>11</v>
          </cell>
          <cell r="H365">
            <v>575.63</v>
          </cell>
          <cell r="I365">
            <v>1</v>
          </cell>
          <cell r="K365">
            <v>0</v>
          </cell>
          <cell r="L365">
            <v>0</v>
          </cell>
          <cell r="M365">
            <v>11</v>
          </cell>
          <cell r="N365">
            <v>575.63</v>
          </cell>
          <cell r="O365">
            <v>1</v>
          </cell>
          <cell r="P365">
            <v>0</v>
          </cell>
          <cell r="Q365">
            <v>0</v>
          </cell>
          <cell r="R365">
            <v>0</v>
          </cell>
        </row>
        <row r="366">
          <cell r="A366" t="str">
            <v>08.16.08</v>
          </cell>
          <cell r="B366" t="str">
            <v xml:space="preserve">      CodoPVC SAL 2"X90°</v>
          </cell>
          <cell r="C366" t="str">
            <v>pza</v>
          </cell>
          <cell r="D366">
            <v>17</v>
          </cell>
          <cell r="E366">
            <v>12.03</v>
          </cell>
          <cell r="F366">
            <v>204.51</v>
          </cell>
          <cell r="G366">
            <v>17</v>
          </cell>
          <cell r="H366">
            <v>204.51</v>
          </cell>
          <cell r="I366">
            <v>1</v>
          </cell>
          <cell r="K366">
            <v>0</v>
          </cell>
          <cell r="L366">
            <v>0</v>
          </cell>
          <cell r="M366">
            <v>17</v>
          </cell>
          <cell r="N366">
            <v>204.51</v>
          </cell>
          <cell r="O366">
            <v>1</v>
          </cell>
          <cell r="P366">
            <v>0</v>
          </cell>
          <cell r="Q366">
            <v>0</v>
          </cell>
          <cell r="R366">
            <v>0</v>
          </cell>
        </row>
        <row r="367">
          <cell r="A367" t="str">
            <v>08.16.09</v>
          </cell>
          <cell r="B367" t="str">
            <v xml:space="preserve">      Sumidero de 2"</v>
          </cell>
          <cell r="C367" t="str">
            <v>pza</v>
          </cell>
          <cell r="D367">
            <v>11</v>
          </cell>
          <cell r="E367">
            <v>69.92</v>
          </cell>
          <cell r="F367">
            <v>769.12</v>
          </cell>
          <cell r="G367">
            <v>0</v>
          </cell>
          <cell r="H367">
            <v>0</v>
          </cell>
          <cell r="I367">
            <v>0</v>
          </cell>
          <cell r="J367">
            <v>11</v>
          </cell>
          <cell r="K367">
            <v>769.12</v>
          </cell>
          <cell r="L367">
            <v>1</v>
          </cell>
          <cell r="M367">
            <v>11</v>
          </cell>
          <cell r="N367">
            <v>769.12</v>
          </cell>
          <cell r="O367">
            <v>1</v>
          </cell>
          <cell r="P367">
            <v>0</v>
          </cell>
          <cell r="Q367">
            <v>0</v>
          </cell>
          <cell r="R367">
            <v>0</v>
          </cell>
        </row>
        <row r="368">
          <cell r="A368" t="str">
            <v>08.16.10</v>
          </cell>
          <cell r="B368" t="str">
            <v xml:space="preserve">      Registro de Bronce de 4"</v>
          </cell>
          <cell r="C368" t="str">
            <v>pza</v>
          </cell>
          <cell r="D368">
            <v>3</v>
          </cell>
          <cell r="E368">
            <v>56.8</v>
          </cell>
          <cell r="F368">
            <v>170.4</v>
          </cell>
          <cell r="G368">
            <v>0</v>
          </cell>
          <cell r="H368">
            <v>0</v>
          </cell>
          <cell r="I368">
            <v>0</v>
          </cell>
          <cell r="J368">
            <v>3</v>
          </cell>
          <cell r="K368">
            <v>170.4</v>
          </cell>
          <cell r="L368">
            <v>1</v>
          </cell>
          <cell r="M368">
            <v>3</v>
          </cell>
          <cell r="N368">
            <v>170.4</v>
          </cell>
          <cell r="O368">
            <v>1</v>
          </cell>
          <cell r="P368">
            <v>0</v>
          </cell>
          <cell r="Q368">
            <v>0</v>
          </cell>
          <cell r="R368">
            <v>0</v>
          </cell>
        </row>
        <row r="369">
          <cell r="A369" t="str">
            <v>08.16.11</v>
          </cell>
          <cell r="B369" t="str">
            <v xml:space="preserve">      Yee PVC SAL 4"</v>
          </cell>
          <cell r="C369" t="str">
            <v>pza</v>
          </cell>
          <cell r="D369">
            <v>1</v>
          </cell>
          <cell r="E369">
            <v>16.23</v>
          </cell>
          <cell r="F369">
            <v>16.23</v>
          </cell>
          <cell r="G369">
            <v>1</v>
          </cell>
          <cell r="H369">
            <v>16.23</v>
          </cell>
          <cell r="I369">
            <v>1</v>
          </cell>
          <cell r="K369">
            <v>0</v>
          </cell>
          <cell r="L369">
            <v>0</v>
          </cell>
          <cell r="M369">
            <v>1</v>
          </cell>
          <cell r="N369">
            <v>16.23</v>
          </cell>
          <cell r="O369">
            <v>1</v>
          </cell>
          <cell r="P369">
            <v>0</v>
          </cell>
          <cell r="Q369">
            <v>0</v>
          </cell>
          <cell r="R369">
            <v>0</v>
          </cell>
        </row>
        <row r="370">
          <cell r="A370" t="str">
            <v>08.16.12</v>
          </cell>
          <cell r="B370" t="str">
            <v xml:space="preserve">      Codo PVC SAL 4"X45°</v>
          </cell>
          <cell r="C370" t="str">
            <v>pza</v>
          </cell>
          <cell r="D370">
            <v>2</v>
          </cell>
          <cell r="E370">
            <v>18.850000000000001</v>
          </cell>
          <cell r="F370">
            <v>37.700000000000003</v>
          </cell>
          <cell r="G370">
            <v>2</v>
          </cell>
          <cell r="H370">
            <v>37.700000000000003</v>
          </cell>
          <cell r="I370">
            <v>1</v>
          </cell>
          <cell r="K370">
            <v>0</v>
          </cell>
          <cell r="L370">
            <v>0</v>
          </cell>
          <cell r="M370">
            <v>2</v>
          </cell>
          <cell r="N370">
            <v>37.700000000000003</v>
          </cell>
          <cell r="O370">
            <v>1</v>
          </cell>
          <cell r="P370">
            <v>0</v>
          </cell>
          <cell r="Q370">
            <v>0</v>
          </cell>
          <cell r="R370">
            <v>0</v>
          </cell>
        </row>
        <row r="371">
          <cell r="A371" t="str">
            <v>08.16.13</v>
          </cell>
          <cell r="B371" t="str">
            <v xml:space="preserve">      Red Colectora PVC SAL D=6"</v>
          </cell>
          <cell r="C371" t="str">
            <v>m</v>
          </cell>
          <cell r="D371">
            <v>6</v>
          </cell>
          <cell r="E371">
            <v>24.22</v>
          </cell>
          <cell r="F371">
            <v>145.32</v>
          </cell>
          <cell r="G371">
            <v>0</v>
          </cell>
          <cell r="H371">
            <v>0</v>
          </cell>
          <cell r="I371">
            <v>0</v>
          </cell>
          <cell r="J371">
            <v>6</v>
          </cell>
          <cell r="K371">
            <v>145.32</v>
          </cell>
          <cell r="L371">
            <v>1</v>
          </cell>
          <cell r="M371">
            <v>6</v>
          </cell>
          <cell r="N371">
            <v>145.32</v>
          </cell>
          <cell r="O371">
            <v>1</v>
          </cell>
          <cell r="P371">
            <v>0</v>
          </cell>
          <cell r="Q371">
            <v>0</v>
          </cell>
          <cell r="R371">
            <v>0</v>
          </cell>
        </row>
        <row r="372">
          <cell r="A372" t="str">
            <v>08.16.14</v>
          </cell>
          <cell r="B372" t="str">
            <v xml:space="preserve">      Caja de Registro de  Desague 12" X 24"</v>
          </cell>
          <cell r="C372" t="str">
            <v>pza</v>
          </cell>
          <cell r="D372">
            <v>1</v>
          </cell>
          <cell r="E372">
            <v>123.16</v>
          </cell>
          <cell r="F372">
            <v>123.16</v>
          </cell>
          <cell r="G372">
            <v>0</v>
          </cell>
          <cell r="H372">
            <v>0</v>
          </cell>
          <cell r="I372">
            <v>0</v>
          </cell>
          <cell r="J372">
            <v>1</v>
          </cell>
          <cell r="K372">
            <v>123.16</v>
          </cell>
          <cell r="L372">
            <v>1</v>
          </cell>
          <cell r="M372">
            <v>1</v>
          </cell>
          <cell r="N372">
            <v>123.16</v>
          </cell>
          <cell r="O372">
            <v>1</v>
          </cell>
          <cell r="P372">
            <v>0</v>
          </cell>
          <cell r="Q372">
            <v>0</v>
          </cell>
          <cell r="R372">
            <v>0</v>
          </cell>
        </row>
        <row r="373">
          <cell r="A373" t="str">
            <v>08.17</v>
          </cell>
          <cell r="B373" t="str">
            <v xml:space="preserve">   SISTEMA DE AGUA FRIA Y CONTRA INCENDIO</v>
          </cell>
          <cell r="F373">
            <v>1086.8900000000001</v>
          </cell>
          <cell r="G373">
            <v>0</v>
          </cell>
          <cell r="H373">
            <v>1086.8900000000001</v>
          </cell>
          <cell r="I373">
            <v>1</v>
          </cell>
          <cell r="K373">
            <v>0</v>
          </cell>
          <cell r="L373">
            <v>0</v>
          </cell>
          <cell r="M373">
            <v>0</v>
          </cell>
          <cell r="N373">
            <v>1086.8900000000001</v>
          </cell>
          <cell r="O373">
            <v>1</v>
          </cell>
          <cell r="P373">
            <v>0</v>
          </cell>
          <cell r="Q373">
            <v>0</v>
          </cell>
          <cell r="R373">
            <v>0</v>
          </cell>
        </row>
        <row r="374">
          <cell r="A374" t="str">
            <v>08.17.01</v>
          </cell>
          <cell r="B374" t="str">
            <v xml:space="preserve">      Salida de Agua Fria con Tuberia de PVC-SAP 1/2"</v>
          </cell>
          <cell r="C374" t="str">
            <v>pto</v>
          </cell>
          <cell r="D374">
            <v>11</v>
          </cell>
          <cell r="E374">
            <v>52.14</v>
          </cell>
          <cell r="F374">
            <v>573.54</v>
          </cell>
          <cell r="G374">
            <v>11</v>
          </cell>
          <cell r="H374">
            <v>573.54</v>
          </cell>
          <cell r="I374">
            <v>1</v>
          </cell>
          <cell r="K374">
            <v>0</v>
          </cell>
          <cell r="L374">
            <v>0</v>
          </cell>
          <cell r="M374">
            <v>11</v>
          </cell>
          <cell r="N374">
            <v>573.54</v>
          </cell>
          <cell r="O374">
            <v>1</v>
          </cell>
          <cell r="P374">
            <v>0</v>
          </cell>
          <cell r="Q374">
            <v>0</v>
          </cell>
          <cell r="R374">
            <v>0</v>
          </cell>
        </row>
        <row r="375">
          <cell r="A375" t="str">
            <v>08.17.02</v>
          </cell>
          <cell r="B375" t="str">
            <v xml:space="preserve">      Red de Agua Fria 1/2" PVC-SAP</v>
          </cell>
          <cell r="C375" t="str">
            <v>m</v>
          </cell>
          <cell r="D375">
            <v>16</v>
          </cell>
          <cell r="E375">
            <v>8.1999999999999993</v>
          </cell>
          <cell r="F375">
            <v>131.19999999999999</v>
          </cell>
          <cell r="G375">
            <v>16</v>
          </cell>
          <cell r="H375">
            <v>131.19999999999999</v>
          </cell>
          <cell r="I375">
            <v>1</v>
          </cell>
          <cell r="K375">
            <v>0</v>
          </cell>
          <cell r="L375">
            <v>0</v>
          </cell>
          <cell r="M375">
            <v>16</v>
          </cell>
          <cell r="N375">
            <v>131.19999999999999</v>
          </cell>
          <cell r="O375">
            <v>1</v>
          </cell>
          <cell r="P375">
            <v>0</v>
          </cell>
          <cell r="Q375">
            <v>0</v>
          </cell>
          <cell r="R375">
            <v>0</v>
          </cell>
        </row>
        <row r="376">
          <cell r="A376" t="str">
            <v>08.17.03</v>
          </cell>
          <cell r="B376" t="str">
            <v xml:space="preserve">      Red de Agua Fria 3/4" PVC-SAP</v>
          </cell>
          <cell r="C376" t="str">
            <v>m</v>
          </cell>
          <cell r="D376">
            <v>22</v>
          </cell>
          <cell r="E376">
            <v>9.8800000000000008</v>
          </cell>
          <cell r="F376">
            <v>217.36</v>
          </cell>
          <cell r="G376">
            <v>22</v>
          </cell>
          <cell r="H376">
            <v>217.36</v>
          </cell>
          <cell r="I376">
            <v>1</v>
          </cell>
          <cell r="K376">
            <v>0</v>
          </cell>
          <cell r="L376">
            <v>0</v>
          </cell>
          <cell r="M376">
            <v>22</v>
          </cell>
          <cell r="N376">
            <v>217.36</v>
          </cell>
          <cell r="O376">
            <v>1</v>
          </cell>
          <cell r="P376">
            <v>0</v>
          </cell>
          <cell r="Q376">
            <v>0</v>
          </cell>
          <cell r="R376">
            <v>0</v>
          </cell>
        </row>
        <row r="377">
          <cell r="A377" t="str">
            <v>08.17.04</v>
          </cell>
          <cell r="B377" t="str">
            <v xml:space="preserve">      Valvula de Compuerta de Bronce de D=3/4"</v>
          </cell>
          <cell r="C377" t="str">
            <v>pza</v>
          </cell>
          <cell r="D377">
            <v>1</v>
          </cell>
          <cell r="E377">
            <v>80.81</v>
          </cell>
          <cell r="F377">
            <v>80.81</v>
          </cell>
          <cell r="G377">
            <v>1</v>
          </cell>
          <cell r="H377">
            <v>80.81</v>
          </cell>
          <cell r="I377">
            <v>1</v>
          </cell>
          <cell r="K377">
            <v>0</v>
          </cell>
          <cell r="L377">
            <v>0</v>
          </cell>
          <cell r="M377">
            <v>1</v>
          </cell>
          <cell r="N377">
            <v>80.81</v>
          </cell>
          <cell r="O377">
            <v>1</v>
          </cell>
          <cell r="P377">
            <v>0</v>
          </cell>
          <cell r="Q377">
            <v>0</v>
          </cell>
          <cell r="R377">
            <v>0</v>
          </cell>
        </row>
        <row r="378">
          <cell r="A378" t="str">
            <v>08.17.05</v>
          </cell>
          <cell r="B378" t="str">
            <v xml:space="preserve">      Prueba hidraulica de Red de Agua</v>
          </cell>
          <cell r="C378" t="str">
            <v>m</v>
          </cell>
          <cell r="D378">
            <v>38</v>
          </cell>
          <cell r="E378">
            <v>2.21</v>
          </cell>
          <cell r="F378">
            <v>83.98</v>
          </cell>
          <cell r="G378">
            <v>38</v>
          </cell>
          <cell r="H378">
            <v>83.98</v>
          </cell>
          <cell r="I378">
            <v>1</v>
          </cell>
          <cell r="K378">
            <v>0</v>
          </cell>
          <cell r="L378">
            <v>0</v>
          </cell>
          <cell r="M378">
            <v>38</v>
          </cell>
          <cell r="N378">
            <v>83.98</v>
          </cell>
          <cell r="O378">
            <v>1</v>
          </cell>
          <cell r="P378">
            <v>0</v>
          </cell>
          <cell r="Q378">
            <v>0</v>
          </cell>
          <cell r="R378">
            <v>0</v>
          </cell>
        </row>
        <row r="379">
          <cell r="A379" t="str">
            <v>08.18</v>
          </cell>
          <cell r="B379" t="str">
            <v xml:space="preserve">   SISTEMA DE AGUA CALIENTE</v>
          </cell>
          <cell r="F379">
            <v>2180.81</v>
          </cell>
          <cell r="G379">
            <v>0</v>
          </cell>
          <cell r="H379">
            <v>2180.81</v>
          </cell>
          <cell r="I379">
            <v>1</v>
          </cell>
          <cell r="K379">
            <v>0</v>
          </cell>
          <cell r="L379">
            <v>0</v>
          </cell>
          <cell r="M379">
            <v>0</v>
          </cell>
          <cell r="N379">
            <v>2180.81</v>
          </cell>
          <cell r="O379">
            <v>1</v>
          </cell>
          <cell r="P379">
            <v>0</v>
          </cell>
          <cell r="Q379">
            <v>0</v>
          </cell>
          <cell r="R379">
            <v>0</v>
          </cell>
        </row>
        <row r="380">
          <cell r="A380" t="str">
            <v>08.18.01</v>
          </cell>
          <cell r="B380" t="str">
            <v xml:space="preserve">      Salida de agua caliente con tuberia CPVC</v>
          </cell>
          <cell r="C380" t="str">
            <v>pto</v>
          </cell>
          <cell r="D380">
            <v>8</v>
          </cell>
          <cell r="E380">
            <v>86.68</v>
          </cell>
          <cell r="F380">
            <v>693.44</v>
          </cell>
          <cell r="G380">
            <v>8</v>
          </cell>
          <cell r="H380">
            <v>693.44</v>
          </cell>
          <cell r="I380">
            <v>1</v>
          </cell>
          <cell r="K380">
            <v>0</v>
          </cell>
          <cell r="L380">
            <v>0</v>
          </cell>
          <cell r="M380">
            <v>8</v>
          </cell>
          <cell r="N380">
            <v>693.44</v>
          </cell>
          <cell r="O380">
            <v>1</v>
          </cell>
          <cell r="P380">
            <v>0</v>
          </cell>
          <cell r="Q380">
            <v>0</v>
          </cell>
          <cell r="R380">
            <v>0</v>
          </cell>
        </row>
        <row r="381">
          <cell r="A381" t="str">
            <v>08.18.02</v>
          </cell>
          <cell r="B381" t="str">
            <v xml:space="preserve">      Red de Distribucion de Agua Caliente Tuberia CPVC D=1/2"</v>
          </cell>
          <cell r="C381" t="str">
            <v>m</v>
          </cell>
          <cell r="D381">
            <v>16</v>
          </cell>
          <cell r="E381">
            <v>34.119999999999997</v>
          </cell>
          <cell r="F381">
            <v>545.91999999999996</v>
          </cell>
          <cell r="G381">
            <v>16</v>
          </cell>
          <cell r="H381">
            <v>545.91999999999996</v>
          </cell>
          <cell r="I381">
            <v>1</v>
          </cell>
          <cell r="K381">
            <v>0</v>
          </cell>
          <cell r="L381">
            <v>0</v>
          </cell>
          <cell r="M381">
            <v>16</v>
          </cell>
          <cell r="N381">
            <v>545.91999999999996</v>
          </cell>
          <cell r="O381">
            <v>1</v>
          </cell>
          <cell r="P381">
            <v>0</v>
          </cell>
          <cell r="Q381">
            <v>0</v>
          </cell>
          <cell r="R381">
            <v>0</v>
          </cell>
        </row>
        <row r="382">
          <cell r="A382" t="str">
            <v>08.18.03</v>
          </cell>
          <cell r="B382" t="str">
            <v xml:space="preserve">      Red de Distribucion de Agua Caliente Tuberia CPVC D=3/4"</v>
          </cell>
          <cell r="C382" t="str">
            <v>m</v>
          </cell>
          <cell r="D382">
            <v>22</v>
          </cell>
          <cell r="E382">
            <v>39.119999999999997</v>
          </cell>
          <cell r="F382">
            <v>860.64</v>
          </cell>
          <cell r="G382">
            <v>22</v>
          </cell>
          <cell r="H382">
            <v>860.64</v>
          </cell>
          <cell r="I382">
            <v>1</v>
          </cell>
          <cell r="K382">
            <v>0</v>
          </cell>
          <cell r="L382">
            <v>0</v>
          </cell>
          <cell r="M382">
            <v>22</v>
          </cell>
          <cell r="N382">
            <v>860.64</v>
          </cell>
          <cell r="O382">
            <v>1</v>
          </cell>
          <cell r="P382">
            <v>0</v>
          </cell>
          <cell r="Q382">
            <v>0</v>
          </cell>
          <cell r="R382">
            <v>0</v>
          </cell>
        </row>
        <row r="383">
          <cell r="A383" t="str">
            <v>08.18.04</v>
          </cell>
          <cell r="B383" t="str">
            <v xml:space="preserve">      Valvula de Compuerta de Bronce de D=3/4"</v>
          </cell>
          <cell r="C383" t="str">
            <v>pza</v>
          </cell>
          <cell r="D383">
            <v>1</v>
          </cell>
          <cell r="E383">
            <v>80.81</v>
          </cell>
          <cell r="F383">
            <v>80.81</v>
          </cell>
          <cell r="G383">
            <v>1</v>
          </cell>
          <cell r="H383">
            <v>80.81</v>
          </cell>
          <cell r="I383">
            <v>1</v>
          </cell>
          <cell r="K383">
            <v>0</v>
          </cell>
          <cell r="L383">
            <v>0</v>
          </cell>
          <cell r="M383">
            <v>1</v>
          </cell>
          <cell r="N383">
            <v>80.81</v>
          </cell>
          <cell r="O383">
            <v>1</v>
          </cell>
          <cell r="P383">
            <v>0</v>
          </cell>
          <cell r="Q383">
            <v>0</v>
          </cell>
          <cell r="R383">
            <v>0</v>
          </cell>
        </row>
        <row r="384">
          <cell r="A384" t="str">
            <v>08.19</v>
          </cell>
          <cell r="B384" t="str">
            <v xml:space="preserve">   INSTALACIONES ELECTRICAS</v>
          </cell>
          <cell r="F384">
            <v>1912.95</v>
          </cell>
          <cell r="G384">
            <v>0</v>
          </cell>
          <cell r="H384">
            <v>1767.88</v>
          </cell>
          <cell r="I384">
            <v>0.92416424893489113</v>
          </cell>
          <cell r="K384">
            <v>0</v>
          </cell>
          <cell r="L384">
            <v>0</v>
          </cell>
          <cell r="M384">
            <v>0</v>
          </cell>
          <cell r="N384">
            <v>1767.88</v>
          </cell>
          <cell r="O384">
            <v>0.92416424893489113</v>
          </cell>
          <cell r="P384">
            <v>0</v>
          </cell>
          <cell r="Q384">
            <v>145.07</v>
          </cell>
          <cell r="R384">
            <v>7.5835751065108856E-2</v>
          </cell>
        </row>
        <row r="385">
          <cell r="A385" t="str">
            <v>08.19.01</v>
          </cell>
          <cell r="B385" t="str">
            <v xml:space="preserve">      Sub tableros de Distribucion</v>
          </cell>
          <cell r="C385" t="str">
            <v>u</v>
          </cell>
          <cell r="D385">
            <v>1</v>
          </cell>
          <cell r="E385">
            <v>145.07</v>
          </cell>
          <cell r="F385">
            <v>145.07</v>
          </cell>
          <cell r="G385">
            <v>0</v>
          </cell>
          <cell r="H385">
            <v>0</v>
          </cell>
          <cell r="I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1</v>
          </cell>
          <cell r="Q385">
            <v>145.07</v>
          </cell>
          <cell r="R385">
            <v>1</v>
          </cell>
        </row>
        <row r="386">
          <cell r="A386" t="str">
            <v>08.19.02</v>
          </cell>
          <cell r="B386" t="str">
            <v xml:space="preserve">      Salida Para Centros de Luz Con Interruptor Simple Bakelita</v>
          </cell>
          <cell r="C386" t="str">
            <v>pto</v>
          </cell>
          <cell r="D386">
            <v>19</v>
          </cell>
          <cell r="E386">
            <v>73.06</v>
          </cell>
          <cell r="F386">
            <v>1388.14</v>
          </cell>
          <cell r="G386">
            <v>19</v>
          </cell>
          <cell r="H386">
            <v>1388.14</v>
          </cell>
          <cell r="I386">
            <v>1</v>
          </cell>
          <cell r="K386">
            <v>0</v>
          </cell>
          <cell r="L386">
            <v>0</v>
          </cell>
          <cell r="M386">
            <v>19</v>
          </cell>
          <cell r="N386">
            <v>1388.14</v>
          </cell>
          <cell r="O386">
            <v>1</v>
          </cell>
          <cell r="P386">
            <v>0</v>
          </cell>
          <cell r="Q386">
            <v>0</v>
          </cell>
          <cell r="R386">
            <v>0</v>
          </cell>
        </row>
        <row r="387">
          <cell r="A387" t="str">
            <v>08.19.03</v>
          </cell>
          <cell r="B387" t="str">
            <v xml:space="preserve">      Salida Para Tomacorrientes Bipolares Simples Con PVC</v>
          </cell>
          <cell r="C387" t="str">
            <v>pto</v>
          </cell>
          <cell r="D387">
            <v>6</v>
          </cell>
          <cell r="E387">
            <v>63.29</v>
          </cell>
          <cell r="F387">
            <v>379.74</v>
          </cell>
          <cell r="G387">
            <v>6</v>
          </cell>
          <cell r="H387">
            <v>379.74</v>
          </cell>
          <cell r="I387">
            <v>1</v>
          </cell>
          <cell r="K387">
            <v>0</v>
          </cell>
          <cell r="L387">
            <v>0</v>
          </cell>
          <cell r="M387">
            <v>6</v>
          </cell>
          <cell r="N387">
            <v>379.74</v>
          </cell>
          <cell r="O387">
            <v>1</v>
          </cell>
          <cell r="P387">
            <v>0</v>
          </cell>
          <cell r="Q387">
            <v>0</v>
          </cell>
          <cell r="R387">
            <v>0</v>
          </cell>
        </row>
        <row r="388">
          <cell r="A388" t="str">
            <v>08.20</v>
          </cell>
          <cell r="B388" t="str">
            <v xml:space="preserve">   ARTEFACTOS DE ILUMINACION</v>
          </cell>
          <cell r="F388">
            <v>1147.8400000000001</v>
          </cell>
          <cell r="G388">
            <v>0</v>
          </cell>
          <cell r="H388">
            <v>0</v>
          </cell>
          <cell r="I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1147.8400000000001</v>
          </cell>
          <cell r="R388">
            <v>1</v>
          </cell>
        </row>
        <row r="389">
          <cell r="A389" t="str">
            <v>08.20.01</v>
          </cell>
          <cell r="B389" t="str">
            <v xml:space="preserve">      Flourecente Circular 20 W</v>
          </cell>
          <cell r="C389" t="str">
            <v>u</v>
          </cell>
          <cell r="D389">
            <v>15</v>
          </cell>
          <cell r="E389">
            <v>33.840000000000003</v>
          </cell>
          <cell r="F389">
            <v>507.6</v>
          </cell>
          <cell r="G389">
            <v>0</v>
          </cell>
          <cell r="H389">
            <v>0</v>
          </cell>
          <cell r="I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15</v>
          </cell>
          <cell r="Q389">
            <v>507.6</v>
          </cell>
          <cell r="R389">
            <v>1</v>
          </cell>
        </row>
        <row r="390">
          <cell r="A390" t="str">
            <v>08.20.02</v>
          </cell>
          <cell r="B390" t="str">
            <v xml:space="preserve">      Lampara Tipo Regilla Blanca con 03 Flourescentes</v>
          </cell>
          <cell r="C390" t="str">
            <v>u</v>
          </cell>
          <cell r="D390">
            <v>4</v>
          </cell>
          <cell r="E390">
            <v>160.06</v>
          </cell>
          <cell r="F390">
            <v>640.24</v>
          </cell>
          <cell r="G390">
            <v>0</v>
          </cell>
          <cell r="H390">
            <v>0</v>
          </cell>
          <cell r="I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4</v>
          </cell>
          <cell r="Q390">
            <v>640.24</v>
          </cell>
          <cell r="R390">
            <v>1</v>
          </cell>
        </row>
        <row r="391">
          <cell r="A391" t="str">
            <v>08.21</v>
          </cell>
          <cell r="B391" t="str">
            <v xml:space="preserve">   OTROS</v>
          </cell>
          <cell r="F391">
            <v>1332.24</v>
          </cell>
          <cell r="G391">
            <v>0</v>
          </cell>
          <cell r="H391">
            <v>0</v>
          </cell>
          <cell r="I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1332.24</v>
          </cell>
          <cell r="R391">
            <v>1</v>
          </cell>
        </row>
        <row r="392">
          <cell r="A392" t="str">
            <v>08.21.01</v>
          </cell>
          <cell r="B392" t="str">
            <v xml:space="preserve">      BANCAS DE CONCRETO</v>
          </cell>
          <cell r="F392">
            <v>959.4</v>
          </cell>
          <cell r="G392">
            <v>0</v>
          </cell>
          <cell r="H392">
            <v>0</v>
          </cell>
          <cell r="I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959.4</v>
          </cell>
          <cell r="R392">
            <v>1</v>
          </cell>
        </row>
        <row r="393">
          <cell r="A393" t="str">
            <v>08.21.01.01</v>
          </cell>
          <cell r="B393" t="str">
            <v xml:space="preserve">         OBRAS DE CONCRETO ARMADO</v>
          </cell>
          <cell r="F393">
            <v>590.92999999999995</v>
          </cell>
          <cell r="G393">
            <v>0</v>
          </cell>
          <cell r="H393">
            <v>0</v>
          </cell>
          <cell r="I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590.92999999999995</v>
          </cell>
          <cell r="R393">
            <v>1</v>
          </cell>
        </row>
        <row r="394">
          <cell r="A394" t="str">
            <v>08.21.01.01.01</v>
          </cell>
          <cell r="B394" t="str">
            <v xml:space="preserve">            Habilitacion Acero fy=4200 kg/cm2 Grado 60</v>
          </cell>
          <cell r="C394" t="str">
            <v>kg</v>
          </cell>
          <cell r="D394">
            <v>29.38</v>
          </cell>
          <cell r="E394">
            <v>5.07</v>
          </cell>
          <cell r="F394">
            <v>148.96</v>
          </cell>
          <cell r="G394">
            <v>0</v>
          </cell>
          <cell r="H394">
            <v>0</v>
          </cell>
          <cell r="I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29.38</v>
          </cell>
          <cell r="Q394">
            <v>148.96</v>
          </cell>
          <cell r="R394">
            <v>1</v>
          </cell>
        </row>
        <row r="395">
          <cell r="A395" t="str">
            <v>08.21.01.01.02</v>
          </cell>
          <cell r="B395" t="str">
            <v xml:space="preserve">            Habilitacion de Encofrado de Muros de Sostenimiento (Dos Caras)</v>
          </cell>
          <cell r="C395" t="str">
            <v>m2</v>
          </cell>
          <cell r="D395">
            <v>6.12</v>
          </cell>
          <cell r="E395">
            <v>12.48</v>
          </cell>
          <cell r="F395">
            <v>76.38</v>
          </cell>
          <cell r="G395">
            <v>0</v>
          </cell>
          <cell r="H395">
            <v>0</v>
          </cell>
          <cell r="I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6.12</v>
          </cell>
          <cell r="Q395">
            <v>76.38</v>
          </cell>
          <cell r="R395">
            <v>1</v>
          </cell>
        </row>
        <row r="396">
          <cell r="A396" t="str">
            <v>08.21.01.01.03</v>
          </cell>
          <cell r="B396" t="str">
            <v xml:space="preserve">            Colocacion de Armadura de Acero fy=4200 kg/cm2 Grado 60</v>
          </cell>
          <cell r="C396" t="str">
            <v>kg</v>
          </cell>
          <cell r="D396">
            <v>29.38</v>
          </cell>
          <cell r="E396">
            <v>0.89</v>
          </cell>
          <cell r="F396">
            <v>26.15</v>
          </cell>
          <cell r="G396">
            <v>0</v>
          </cell>
          <cell r="H396">
            <v>0</v>
          </cell>
          <cell r="I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29.38</v>
          </cell>
          <cell r="Q396">
            <v>26.15</v>
          </cell>
          <cell r="R396">
            <v>1</v>
          </cell>
        </row>
        <row r="397">
          <cell r="A397" t="str">
            <v>08.21.01.01.04</v>
          </cell>
          <cell r="B397" t="str">
            <v xml:space="preserve">            Encofrado de Muros de Sostenimiento (Dos Caras)</v>
          </cell>
          <cell r="C397" t="str">
            <v>m2</v>
          </cell>
          <cell r="D397">
            <v>6.12</v>
          </cell>
          <cell r="E397">
            <v>24.56</v>
          </cell>
          <cell r="F397">
            <v>150.31</v>
          </cell>
          <cell r="G397">
            <v>0</v>
          </cell>
          <cell r="H397">
            <v>0</v>
          </cell>
          <cell r="I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6.12</v>
          </cell>
          <cell r="Q397">
            <v>150.31</v>
          </cell>
          <cell r="R397">
            <v>1</v>
          </cell>
        </row>
        <row r="398">
          <cell r="A398" t="str">
            <v>08.21.01.01.05</v>
          </cell>
          <cell r="B398" t="str">
            <v xml:space="preserve">            Concreto en Muros f'c=210 Kg/cm2</v>
          </cell>
          <cell r="C398" t="str">
            <v>m3</v>
          </cell>
          <cell r="D398">
            <v>0.41</v>
          </cell>
          <cell r="E398">
            <v>385.61</v>
          </cell>
          <cell r="F398">
            <v>158.1</v>
          </cell>
          <cell r="G398">
            <v>0</v>
          </cell>
          <cell r="H398">
            <v>0</v>
          </cell>
          <cell r="I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0.41</v>
          </cell>
          <cell r="Q398">
            <v>158.1</v>
          </cell>
          <cell r="R398">
            <v>1</v>
          </cell>
        </row>
        <row r="399">
          <cell r="A399" t="str">
            <v>08.21.01.01.06</v>
          </cell>
          <cell r="B399" t="str">
            <v xml:space="preserve">            Desencofrado de Muros de Sostenimiento (Dos Caras)</v>
          </cell>
          <cell r="C399" t="str">
            <v>m2</v>
          </cell>
          <cell r="D399">
            <v>6.12</v>
          </cell>
          <cell r="E399">
            <v>5.07</v>
          </cell>
          <cell r="F399">
            <v>31.03</v>
          </cell>
          <cell r="G399">
            <v>0</v>
          </cell>
          <cell r="H399">
            <v>0</v>
          </cell>
          <cell r="I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6.12</v>
          </cell>
          <cell r="Q399">
            <v>31.03</v>
          </cell>
          <cell r="R399">
            <v>1</v>
          </cell>
        </row>
        <row r="400">
          <cell r="A400" t="str">
            <v>08.21.01.02</v>
          </cell>
          <cell r="B400" t="str">
            <v xml:space="preserve">         TARRAJEOS</v>
          </cell>
          <cell r="F400">
            <v>120.36000000000001</v>
          </cell>
          <cell r="G400">
            <v>0</v>
          </cell>
          <cell r="H400">
            <v>0</v>
          </cell>
          <cell r="I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120.36000000000001</v>
          </cell>
          <cell r="R400">
            <v>1</v>
          </cell>
        </row>
        <row r="401">
          <cell r="A401" t="str">
            <v>08.21.01.02.01</v>
          </cell>
          <cell r="B401" t="str">
            <v xml:space="preserve">            Tarrajeo Primario (Rayado) 1.5 cm., Mezcla 1:5, C:A</v>
          </cell>
          <cell r="C401" t="str">
            <v>m2</v>
          </cell>
          <cell r="D401">
            <v>4.0199999999999996</v>
          </cell>
          <cell r="E401">
            <v>10.95</v>
          </cell>
          <cell r="F401">
            <v>44.02</v>
          </cell>
          <cell r="G401">
            <v>0</v>
          </cell>
          <cell r="H401">
            <v>0</v>
          </cell>
          <cell r="I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4.0199999999999996</v>
          </cell>
          <cell r="Q401">
            <v>44.02</v>
          </cell>
          <cell r="R401">
            <v>1</v>
          </cell>
        </row>
        <row r="402">
          <cell r="A402" t="str">
            <v>08.21.01.02.02</v>
          </cell>
          <cell r="B402" t="str">
            <v xml:space="preserve">            Puñeteo Previo Para Tarrajeo en Exteriores, Espesor 1.5 cm., Mezcla 1:5 </v>
          </cell>
          <cell r="C402" t="str">
            <v>m2</v>
          </cell>
          <cell r="D402">
            <v>3.24</v>
          </cell>
          <cell r="E402">
            <v>6.94</v>
          </cell>
          <cell r="F402">
            <v>22.49</v>
          </cell>
          <cell r="G402">
            <v>0</v>
          </cell>
          <cell r="H402">
            <v>0</v>
          </cell>
          <cell r="I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3.24</v>
          </cell>
          <cell r="Q402">
            <v>22.49</v>
          </cell>
          <cell r="R402">
            <v>1</v>
          </cell>
        </row>
        <row r="403">
          <cell r="A403" t="str">
            <v>08.21.01.02.03</v>
          </cell>
          <cell r="B403" t="str">
            <v xml:space="preserve">            Tarrajeo en Exteriores, Espesor 1.5 cm., Mezcla 1:5 </v>
          </cell>
          <cell r="C403" t="str">
            <v>m2</v>
          </cell>
          <cell r="D403">
            <v>3.24</v>
          </cell>
          <cell r="E403">
            <v>16.62</v>
          </cell>
          <cell r="F403">
            <v>53.85</v>
          </cell>
          <cell r="G403">
            <v>0</v>
          </cell>
          <cell r="H403">
            <v>0</v>
          </cell>
          <cell r="I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3.24</v>
          </cell>
          <cell r="Q403">
            <v>53.85</v>
          </cell>
          <cell r="R403">
            <v>1</v>
          </cell>
        </row>
        <row r="404">
          <cell r="A404" t="str">
            <v>08.21.01.03</v>
          </cell>
          <cell r="B404" t="str">
            <v xml:space="preserve">         ENCHAPADO</v>
          </cell>
          <cell r="F404">
            <v>248.11</v>
          </cell>
          <cell r="G404">
            <v>0</v>
          </cell>
          <cell r="H404">
            <v>0</v>
          </cell>
          <cell r="I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248.11</v>
          </cell>
          <cell r="R404">
            <v>1</v>
          </cell>
        </row>
        <row r="405">
          <cell r="A405" t="str">
            <v>08.21.01.03.01</v>
          </cell>
          <cell r="B405" t="str">
            <v xml:space="preserve">            Enchapado con Ceramico Nacional 20X30, Mezcla 1:4</v>
          </cell>
          <cell r="C405" t="str">
            <v>m2</v>
          </cell>
          <cell r="D405">
            <v>4.0199999999999996</v>
          </cell>
          <cell r="E405">
            <v>61.72</v>
          </cell>
          <cell r="F405">
            <v>248.11</v>
          </cell>
          <cell r="G405">
            <v>0</v>
          </cell>
          <cell r="H405">
            <v>0</v>
          </cell>
          <cell r="I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4.0199999999999996</v>
          </cell>
          <cell r="Q405">
            <v>248.11</v>
          </cell>
          <cell r="R405">
            <v>1</v>
          </cell>
        </row>
        <row r="406">
          <cell r="A406" t="str">
            <v>08.21.02</v>
          </cell>
          <cell r="B406" t="str">
            <v xml:space="preserve">      PERCHEROS</v>
          </cell>
          <cell r="F406">
            <v>372.84</v>
          </cell>
          <cell r="G406">
            <v>0</v>
          </cell>
          <cell r="H406">
            <v>0</v>
          </cell>
          <cell r="I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372.84</v>
          </cell>
          <cell r="R406">
            <v>1</v>
          </cell>
        </row>
        <row r="407">
          <cell r="A407" t="str">
            <v>08.21.02.01</v>
          </cell>
          <cell r="B407" t="str">
            <v xml:space="preserve">         Colgadores de Ropas</v>
          </cell>
          <cell r="C407" t="str">
            <v>u</v>
          </cell>
          <cell r="D407">
            <v>6</v>
          </cell>
          <cell r="E407">
            <v>62.14</v>
          </cell>
          <cell r="F407">
            <v>372.84</v>
          </cell>
          <cell r="G407">
            <v>0</v>
          </cell>
          <cell r="H407">
            <v>0</v>
          </cell>
          <cell r="I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6</v>
          </cell>
          <cell r="Q407">
            <v>372.84</v>
          </cell>
          <cell r="R407">
            <v>1</v>
          </cell>
        </row>
        <row r="408">
          <cell r="A408" t="str">
            <v>09</v>
          </cell>
          <cell r="B408" t="str">
            <v>ADMINISTRACION</v>
          </cell>
          <cell r="F408">
            <v>94901.440000000002</v>
          </cell>
          <cell r="G408">
            <v>0</v>
          </cell>
          <cell r="H408">
            <v>43092.350000000006</v>
          </cell>
          <cell r="I408">
            <v>0.45407477484008679</v>
          </cell>
          <cell r="K408">
            <v>7242.119999999999</v>
          </cell>
          <cell r="L408">
            <v>7.6312013811381557E-2</v>
          </cell>
          <cell r="M408">
            <v>0</v>
          </cell>
          <cell r="N408">
            <v>50334.47</v>
          </cell>
          <cell r="O408">
            <v>0.53038678865146827</v>
          </cell>
          <cell r="P408">
            <v>0</v>
          </cell>
          <cell r="Q408">
            <v>44566.979999999996</v>
          </cell>
          <cell r="R408">
            <v>0.4696133167210107</v>
          </cell>
        </row>
        <row r="409">
          <cell r="A409" t="str">
            <v>09.01</v>
          </cell>
          <cell r="B409" t="str">
            <v xml:space="preserve">   OBRAS DE CONCRETO SIMPLE</v>
          </cell>
          <cell r="F409">
            <v>1868.88</v>
          </cell>
          <cell r="G409">
            <v>0</v>
          </cell>
          <cell r="H409">
            <v>1868.88</v>
          </cell>
          <cell r="I409">
            <v>1</v>
          </cell>
          <cell r="K409">
            <v>0</v>
          </cell>
          <cell r="L409">
            <v>0</v>
          </cell>
          <cell r="M409">
            <v>0</v>
          </cell>
          <cell r="N409">
            <v>1868.88</v>
          </cell>
          <cell r="O409">
            <v>1</v>
          </cell>
          <cell r="P409">
            <v>0</v>
          </cell>
          <cell r="Q409">
            <v>0</v>
          </cell>
          <cell r="R409">
            <v>0</v>
          </cell>
        </row>
        <row r="410">
          <cell r="A410" t="str">
            <v>09.01.01</v>
          </cell>
          <cell r="B410" t="str">
            <v xml:space="preserve">      Concreto Para Falso Piso e=4", Mezcla 1:8 C:H</v>
          </cell>
          <cell r="C410" t="str">
            <v>m2</v>
          </cell>
          <cell r="D410">
            <v>65.709999999999994</v>
          </cell>
          <cell r="E410">
            <v>23.2</v>
          </cell>
          <cell r="F410">
            <v>1524.47</v>
          </cell>
          <cell r="G410">
            <v>65.709999999999994</v>
          </cell>
          <cell r="H410">
            <v>1524.47</v>
          </cell>
          <cell r="I410">
            <v>1</v>
          </cell>
          <cell r="K410">
            <v>0</v>
          </cell>
          <cell r="L410">
            <v>0</v>
          </cell>
          <cell r="M410">
            <v>65.709999999999994</v>
          </cell>
          <cell r="N410">
            <v>1524.47</v>
          </cell>
          <cell r="O410">
            <v>1</v>
          </cell>
          <cell r="P410">
            <v>0</v>
          </cell>
          <cell r="Q410">
            <v>0</v>
          </cell>
          <cell r="R410">
            <v>0</v>
          </cell>
        </row>
        <row r="411">
          <cell r="A411" t="str">
            <v>09.01.02</v>
          </cell>
          <cell r="B411" t="str">
            <v xml:space="preserve">      Reglado Para Falso Piso</v>
          </cell>
          <cell r="C411" t="str">
            <v>m2</v>
          </cell>
          <cell r="D411">
            <v>126.62</v>
          </cell>
          <cell r="E411">
            <v>2.72</v>
          </cell>
          <cell r="F411">
            <v>344.41</v>
          </cell>
          <cell r="G411">
            <v>126.62</v>
          </cell>
          <cell r="H411">
            <v>344.41</v>
          </cell>
          <cell r="I411">
            <v>1</v>
          </cell>
          <cell r="K411">
            <v>0</v>
          </cell>
          <cell r="L411">
            <v>0</v>
          </cell>
          <cell r="M411">
            <v>126.62</v>
          </cell>
          <cell r="N411">
            <v>344.41</v>
          </cell>
          <cell r="O411">
            <v>1</v>
          </cell>
          <cell r="P411">
            <v>0</v>
          </cell>
          <cell r="Q411">
            <v>0</v>
          </cell>
          <cell r="R411">
            <v>0</v>
          </cell>
        </row>
        <row r="412">
          <cell r="A412" t="str">
            <v>09.02</v>
          </cell>
          <cell r="B412" t="str">
            <v xml:space="preserve">   OBRAS DE CONCRETO ARMADO</v>
          </cell>
          <cell r="F412">
            <v>1390.56</v>
          </cell>
          <cell r="G412">
            <v>0</v>
          </cell>
          <cell r="H412">
            <v>0</v>
          </cell>
          <cell r="I412">
            <v>0</v>
          </cell>
          <cell r="K412">
            <v>1390.56</v>
          </cell>
          <cell r="L412">
            <v>1</v>
          </cell>
          <cell r="M412">
            <v>0</v>
          </cell>
          <cell r="N412">
            <v>1390.56</v>
          </cell>
          <cell r="O412">
            <v>1</v>
          </cell>
          <cell r="P412">
            <v>0</v>
          </cell>
          <cell r="Q412">
            <v>0</v>
          </cell>
          <cell r="R412">
            <v>0</v>
          </cell>
        </row>
        <row r="413">
          <cell r="A413" t="str">
            <v>09.02.01</v>
          </cell>
          <cell r="B413" t="str">
            <v xml:space="preserve">      COLUMNETAS</v>
          </cell>
          <cell r="F413">
            <v>610.98</v>
          </cell>
          <cell r="G413">
            <v>0</v>
          </cell>
          <cell r="H413">
            <v>0</v>
          </cell>
          <cell r="I413">
            <v>0</v>
          </cell>
          <cell r="K413">
            <v>610.98</v>
          </cell>
          <cell r="L413">
            <v>1</v>
          </cell>
          <cell r="M413">
            <v>0</v>
          </cell>
          <cell r="N413">
            <v>610.98</v>
          </cell>
          <cell r="O413">
            <v>1</v>
          </cell>
          <cell r="P413">
            <v>0</v>
          </cell>
          <cell r="Q413">
            <v>0</v>
          </cell>
          <cell r="R413">
            <v>0</v>
          </cell>
        </row>
        <row r="414">
          <cell r="A414" t="str">
            <v>09.02.01.01</v>
          </cell>
          <cell r="B414" t="str">
            <v xml:space="preserve">      Concreto Simple f'c=100 kg/cm2</v>
          </cell>
          <cell r="C414" t="str">
            <v>m3</v>
          </cell>
          <cell r="D414">
            <v>0.81</v>
          </cell>
          <cell r="E414">
            <v>220.31</v>
          </cell>
          <cell r="F414">
            <v>178.45</v>
          </cell>
          <cell r="G414">
            <v>0</v>
          </cell>
          <cell r="H414">
            <v>0</v>
          </cell>
          <cell r="I414">
            <v>0</v>
          </cell>
          <cell r="J414">
            <v>0.81</v>
          </cell>
          <cell r="K414">
            <v>178.45</v>
          </cell>
          <cell r="L414">
            <v>1</v>
          </cell>
          <cell r="M414">
            <v>0.81</v>
          </cell>
          <cell r="N414">
            <v>178.45</v>
          </cell>
          <cell r="O414">
            <v>1</v>
          </cell>
          <cell r="P414">
            <v>0</v>
          </cell>
          <cell r="Q414">
            <v>0</v>
          </cell>
          <cell r="R414">
            <v>0</v>
          </cell>
        </row>
        <row r="415">
          <cell r="A415" t="str">
            <v>09.02.01.02</v>
          </cell>
          <cell r="B415" t="str">
            <v xml:space="preserve">      Encofrado y Desencofrado en Columnetas</v>
          </cell>
          <cell r="C415" t="str">
            <v>m2</v>
          </cell>
          <cell r="D415">
            <v>7.5</v>
          </cell>
          <cell r="E415">
            <v>57.67</v>
          </cell>
          <cell r="F415">
            <v>432.53</v>
          </cell>
          <cell r="G415">
            <v>0</v>
          </cell>
          <cell r="H415">
            <v>0</v>
          </cell>
          <cell r="I415">
            <v>0</v>
          </cell>
          <cell r="J415">
            <v>7.5</v>
          </cell>
          <cell r="K415">
            <v>432.53</v>
          </cell>
          <cell r="L415">
            <v>1</v>
          </cell>
          <cell r="M415">
            <v>7.5</v>
          </cell>
          <cell r="N415">
            <v>432.53</v>
          </cell>
          <cell r="O415">
            <v>1</v>
          </cell>
          <cell r="P415">
            <v>0</v>
          </cell>
          <cell r="Q415">
            <v>0</v>
          </cell>
          <cell r="R415">
            <v>0</v>
          </cell>
        </row>
        <row r="416">
          <cell r="A416" t="str">
            <v>09.02.02</v>
          </cell>
          <cell r="B416" t="str">
            <v xml:space="preserve">      VIGAS DE ARRIOSTRE</v>
          </cell>
          <cell r="F416">
            <v>779.57999999999993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779.57999999999993</v>
          </cell>
          <cell r="L416">
            <v>1</v>
          </cell>
          <cell r="M416">
            <v>0</v>
          </cell>
          <cell r="N416">
            <v>779.57999999999993</v>
          </cell>
          <cell r="O416">
            <v>1</v>
          </cell>
          <cell r="P416">
            <v>0</v>
          </cell>
          <cell r="Q416">
            <v>0</v>
          </cell>
          <cell r="R416">
            <v>0</v>
          </cell>
        </row>
        <row r="417">
          <cell r="A417" t="str">
            <v>09.02.02.01</v>
          </cell>
          <cell r="B417" t="str">
            <v xml:space="preserve">      Concreto Simple f'c=100 kg/cm2</v>
          </cell>
          <cell r="C417" t="str">
            <v>m3</v>
          </cell>
          <cell r="D417">
            <v>0.79</v>
          </cell>
          <cell r="E417">
            <v>220.31</v>
          </cell>
          <cell r="F417">
            <v>174.04</v>
          </cell>
          <cell r="G417">
            <v>0</v>
          </cell>
          <cell r="H417">
            <v>0</v>
          </cell>
          <cell r="I417">
            <v>0</v>
          </cell>
          <cell r="J417">
            <v>0.79</v>
          </cell>
          <cell r="K417">
            <v>174.04</v>
          </cell>
          <cell r="L417">
            <v>1</v>
          </cell>
          <cell r="M417">
            <v>0.79</v>
          </cell>
          <cell r="N417">
            <v>174.04</v>
          </cell>
          <cell r="O417">
            <v>1</v>
          </cell>
          <cell r="P417">
            <v>0</v>
          </cell>
          <cell r="Q417">
            <v>0</v>
          </cell>
          <cell r="R417">
            <v>0</v>
          </cell>
        </row>
        <row r="418">
          <cell r="A418" t="str">
            <v>09.02.02.02</v>
          </cell>
          <cell r="B418" t="str">
            <v xml:space="preserve">      Encofrado y Desencofrado en Vigas de Arriostre</v>
          </cell>
          <cell r="C418" t="str">
            <v>m2</v>
          </cell>
          <cell r="D418">
            <v>10.5</v>
          </cell>
          <cell r="E418">
            <v>57.67</v>
          </cell>
          <cell r="F418">
            <v>605.54</v>
          </cell>
          <cell r="G418">
            <v>0</v>
          </cell>
          <cell r="H418">
            <v>0</v>
          </cell>
          <cell r="I418">
            <v>0</v>
          </cell>
          <cell r="J418">
            <v>10.5</v>
          </cell>
          <cell r="K418">
            <v>605.54</v>
          </cell>
          <cell r="L418">
            <v>1</v>
          </cell>
          <cell r="M418">
            <v>10.5</v>
          </cell>
          <cell r="N418">
            <v>605.54</v>
          </cell>
          <cell r="O418">
            <v>1</v>
          </cell>
          <cell r="P418">
            <v>0</v>
          </cell>
          <cell r="Q418">
            <v>0</v>
          </cell>
          <cell r="R418">
            <v>0</v>
          </cell>
        </row>
        <row r="419">
          <cell r="A419" t="str">
            <v>09.03</v>
          </cell>
          <cell r="B419" t="str">
            <v xml:space="preserve">   ALBAÑILERIA</v>
          </cell>
          <cell r="F419">
            <v>7329.02</v>
          </cell>
          <cell r="G419">
            <v>0</v>
          </cell>
          <cell r="H419">
            <v>7329.02</v>
          </cell>
          <cell r="I419">
            <v>1</v>
          </cell>
          <cell r="K419">
            <v>0</v>
          </cell>
          <cell r="L419">
            <v>0</v>
          </cell>
          <cell r="M419">
            <v>0</v>
          </cell>
          <cell r="N419">
            <v>7329.02</v>
          </cell>
          <cell r="O419">
            <v>1</v>
          </cell>
          <cell r="P419">
            <v>0</v>
          </cell>
          <cell r="Q419">
            <v>0</v>
          </cell>
          <cell r="R419">
            <v>0</v>
          </cell>
        </row>
        <row r="420">
          <cell r="A420" t="str">
            <v>09.03.01</v>
          </cell>
          <cell r="B420" t="str">
            <v xml:space="preserve">      Muro de Cabeza Ladrillo KING-KONG 9X14X24; 1.5 cm., Mezcla 1:5</v>
          </cell>
          <cell r="C420" t="str">
            <v>m2</v>
          </cell>
          <cell r="D420">
            <v>5.64</v>
          </cell>
          <cell r="E420">
            <v>120.39</v>
          </cell>
          <cell r="F420">
            <v>679</v>
          </cell>
          <cell r="G420">
            <v>5.64</v>
          </cell>
          <cell r="H420">
            <v>679</v>
          </cell>
          <cell r="I420">
            <v>1</v>
          </cell>
          <cell r="K420">
            <v>0</v>
          </cell>
          <cell r="L420">
            <v>0</v>
          </cell>
          <cell r="M420">
            <v>5.64</v>
          </cell>
          <cell r="N420">
            <v>679</v>
          </cell>
          <cell r="O420">
            <v>1</v>
          </cell>
          <cell r="P420">
            <v>0</v>
          </cell>
          <cell r="Q420">
            <v>0</v>
          </cell>
          <cell r="R420">
            <v>0</v>
          </cell>
        </row>
        <row r="421">
          <cell r="A421" t="str">
            <v>09.03.02</v>
          </cell>
          <cell r="B421" t="str">
            <v xml:space="preserve">      Muro de Soga Ladrillo KING-KONG 9X14X24; 1.5 cm., Mezcla 1:5</v>
          </cell>
          <cell r="C421" t="str">
            <v>m2</v>
          </cell>
          <cell r="D421">
            <v>90.28</v>
          </cell>
          <cell r="E421">
            <v>73.66</v>
          </cell>
          <cell r="F421">
            <v>6650.02</v>
          </cell>
          <cell r="G421">
            <v>90.28</v>
          </cell>
          <cell r="H421">
            <v>6650.02</v>
          </cell>
          <cell r="I421">
            <v>1</v>
          </cell>
          <cell r="K421">
            <v>0</v>
          </cell>
          <cell r="L421">
            <v>0</v>
          </cell>
          <cell r="M421">
            <v>90.28</v>
          </cell>
          <cell r="N421">
            <v>6650.02</v>
          </cell>
          <cell r="O421">
            <v>1</v>
          </cell>
          <cell r="P421">
            <v>0</v>
          </cell>
          <cell r="Q421">
            <v>0</v>
          </cell>
          <cell r="R421">
            <v>0</v>
          </cell>
        </row>
        <row r="422">
          <cell r="A422" t="str">
            <v>09.04</v>
          </cell>
          <cell r="B422" t="str">
            <v xml:space="preserve">   REVOQUES ENLUCIDOS Y MOLDURAS</v>
          </cell>
          <cell r="F422">
            <v>20428.89</v>
          </cell>
          <cell r="G422">
            <v>0</v>
          </cell>
          <cell r="H422">
            <v>14914.26</v>
          </cell>
          <cell r="I422">
            <v>0.73005728651923818</v>
          </cell>
          <cell r="K422">
            <v>3687.14</v>
          </cell>
          <cell r="L422">
            <v>0.18048655604881125</v>
          </cell>
          <cell r="M422">
            <v>0</v>
          </cell>
          <cell r="N422">
            <v>18601.400000000001</v>
          </cell>
          <cell r="O422">
            <v>0.91054384256804954</v>
          </cell>
          <cell r="P422">
            <v>0</v>
          </cell>
          <cell r="Q422">
            <v>1827.49</v>
          </cell>
          <cell r="R422">
            <v>8.9456157431950539E-2</v>
          </cell>
        </row>
        <row r="423">
          <cell r="A423" t="str">
            <v>09.04.01</v>
          </cell>
          <cell r="B423" t="str">
            <v xml:space="preserve">      TARRAJEO PRIMARIO</v>
          </cell>
          <cell r="F423">
            <v>781.83</v>
          </cell>
          <cell r="G423">
            <v>0</v>
          </cell>
          <cell r="H423">
            <v>781.83</v>
          </cell>
          <cell r="I423">
            <v>1</v>
          </cell>
          <cell r="K423">
            <v>0</v>
          </cell>
          <cell r="L423">
            <v>0</v>
          </cell>
          <cell r="M423">
            <v>0</v>
          </cell>
          <cell r="N423">
            <v>781.83</v>
          </cell>
          <cell r="O423">
            <v>1</v>
          </cell>
          <cell r="P423">
            <v>0</v>
          </cell>
          <cell r="Q423">
            <v>0</v>
          </cell>
          <cell r="R423">
            <v>0</v>
          </cell>
        </row>
        <row r="424">
          <cell r="A424" t="str">
            <v>09.04.01.01</v>
          </cell>
          <cell r="B424" t="str">
            <v xml:space="preserve">         Tarrajeo Primario (Rayado) 1.5 cm., Mezcla 1:5, C:A</v>
          </cell>
          <cell r="C424" t="str">
            <v>m2</v>
          </cell>
          <cell r="D424">
            <v>71.400000000000006</v>
          </cell>
          <cell r="E424">
            <v>10.95</v>
          </cell>
          <cell r="F424">
            <v>781.83</v>
          </cell>
          <cell r="G424">
            <v>71.400000000000006</v>
          </cell>
          <cell r="H424">
            <v>781.83</v>
          </cell>
          <cell r="I424">
            <v>1</v>
          </cell>
          <cell r="K424">
            <v>0</v>
          </cell>
          <cell r="L424">
            <v>0</v>
          </cell>
          <cell r="M424">
            <v>71.400000000000006</v>
          </cell>
          <cell r="N424">
            <v>781.83</v>
          </cell>
          <cell r="O424">
            <v>1</v>
          </cell>
          <cell r="P424">
            <v>0</v>
          </cell>
          <cell r="Q424">
            <v>0</v>
          </cell>
          <cell r="R424">
            <v>0</v>
          </cell>
        </row>
        <row r="425">
          <cell r="A425" t="str">
            <v>09.04.02</v>
          </cell>
          <cell r="B425" t="str">
            <v xml:space="preserve">      TARRAJEO EN INTERIORES</v>
          </cell>
          <cell r="F425">
            <v>4197.3500000000004</v>
          </cell>
          <cell r="G425">
            <v>0</v>
          </cell>
          <cell r="H425">
            <v>4197.3500000000004</v>
          </cell>
          <cell r="I425">
            <v>1</v>
          </cell>
          <cell r="K425">
            <v>0</v>
          </cell>
          <cell r="L425">
            <v>0</v>
          </cell>
          <cell r="M425">
            <v>0</v>
          </cell>
          <cell r="N425">
            <v>4197.3500000000004</v>
          </cell>
          <cell r="O425">
            <v>1</v>
          </cell>
          <cell r="P425">
            <v>0</v>
          </cell>
          <cell r="Q425">
            <v>0</v>
          </cell>
          <cell r="R425">
            <v>0</v>
          </cell>
        </row>
        <row r="426">
          <cell r="A426" t="str">
            <v>09.04.02.01</v>
          </cell>
          <cell r="B426" t="str">
            <v xml:space="preserve">         Puñeteo Previo Para Tarrajeo en Interiores, Espesor 1.5 cm., Mezcla 1:5</v>
          </cell>
          <cell r="C426" t="str">
            <v>m2</v>
          </cell>
          <cell r="D426">
            <v>255.78</v>
          </cell>
          <cell r="E426">
            <v>4.67</v>
          </cell>
          <cell r="F426">
            <v>1194.49</v>
          </cell>
          <cell r="G426">
            <v>255.77999999999997</v>
          </cell>
          <cell r="H426">
            <v>1194.49</v>
          </cell>
          <cell r="I426">
            <v>1</v>
          </cell>
          <cell r="K426">
            <v>0</v>
          </cell>
          <cell r="L426">
            <v>0</v>
          </cell>
          <cell r="M426">
            <v>255.77999999999997</v>
          </cell>
          <cell r="N426">
            <v>1194.49</v>
          </cell>
          <cell r="O426">
            <v>1</v>
          </cell>
          <cell r="P426">
            <v>0</v>
          </cell>
          <cell r="Q426">
            <v>0</v>
          </cell>
          <cell r="R426">
            <v>0</v>
          </cell>
        </row>
        <row r="427">
          <cell r="A427" t="str">
            <v>09.04.02.02</v>
          </cell>
          <cell r="B427" t="str">
            <v xml:space="preserve">         Tarrajeo en Interiores, Espesor 1.5 cm., Mezcla 1:5</v>
          </cell>
          <cell r="C427" t="str">
            <v>m2</v>
          </cell>
          <cell r="D427">
            <v>255.78</v>
          </cell>
          <cell r="E427">
            <v>11.74</v>
          </cell>
          <cell r="F427">
            <v>3002.86</v>
          </cell>
          <cell r="G427">
            <v>255.77999999999997</v>
          </cell>
          <cell r="H427">
            <v>3002.86</v>
          </cell>
          <cell r="I427">
            <v>1</v>
          </cell>
          <cell r="K427">
            <v>0</v>
          </cell>
          <cell r="L427">
            <v>0</v>
          </cell>
          <cell r="M427">
            <v>255.77999999999997</v>
          </cell>
          <cell r="N427">
            <v>3002.86</v>
          </cell>
          <cell r="O427">
            <v>1</v>
          </cell>
          <cell r="P427">
            <v>0</v>
          </cell>
          <cell r="Q427">
            <v>0</v>
          </cell>
          <cell r="R427">
            <v>0</v>
          </cell>
        </row>
        <row r="428">
          <cell r="A428" t="str">
            <v>09.04.03</v>
          </cell>
          <cell r="B428" t="str">
            <v xml:space="preserve">      TARRAJEO EN EXTERIORES</v>
          </cell>
          <cell r="F428">
            <v>3189.15</v>
          </cell>
          <cell r="G428">
            <v>0</v>
          </cell>
          <cell r="H428">
            <v>3189.15</v>
          </cell>
          <cell r="I428">
            <v>1</v>
          </cell>
          <cell r="K428">
            <v>0</v>
          </cell>
          <cell r="L428">
            <v>0</v>
          </cell>
          <cell r="M428">
            <v>0</v>
          </cell>
          <cell r="N428">
            <v>3189.15</v>
          </cell>
          <cell r="O428">
            <v>1</v>
          </cell>
          <cell r="P428">
            <v>0</v>
          </cell>
          <cell r="Q428">
            <v>0</v>
          </cell>
          <cell r="R428">
            <v>0</v>
          </cell>
        </row>
        <row r="429">
          <cell r="A429" t="str">
            <v>09.04.03.01</v>
          </cell>
          <cell r="B429" t="str">
            <v xml:space="preserve">         Armado de Andamio Para Tarrajeo en Exteriores </v>
          </cell>
          <cell r="C429" t="str">
            <v>m2</v>
          </cell>
          <cell r="D429">
            <v>99.63</v>
          </cell>
          <cell r="E429">
            <v>7.3</v>
          </cell>
          <cell r="F429">
            <v>727.3</v>
          </cell>
          <cell r="G429">
            <v>99.63</v>
          </cell>
          <cell r="H429">
            <v>727.3</v>
          </cell>
          <cell r="I429">
            <v>1</v>
          </cell>
          <cell r="K429">
            <v>0</v>
          </cell>
          <cell r="L429">
            <v>0</v>
          </cell>
          <cell r="M429">
            <v>99.63</v>
          </cell>
          <cell r="N429">
            <v>727.3</v>
          </cell>
          <cell r="O429">
            <v>1</v>
          </cell>
          <cell r="P429">
            <v>0</v>
          </cell>
          <cell r="Q429">
            <v>0</v>
          </cell>
          <cell r="R429">
            <v>0</v>
          </cell>
        </row>
        <row r="430">
          <cell r="A430" t="str">
            <v>09.04.03.02</v>
          </cell>
          <cell r="B430" t="str">
            <v xml:space="preserve">         Puñeteo Previo Para Tarrajeo en Exteriores, Espesor 1.5 cm., Mezcla 1:5 </v>
          </cell>
          <cell r="C430" t="str">
            <v>m2</v>
          </cell>
          <cell r="D430">
            <v>99.63</v>
          </cell>
          <cell r="E430">
            <v>6.94</v>
          </cell>
          <cell r="F430">
            <v>691.43</v>
          </cell>
          <cell r="G430">
            <v>99.63</v>
          </cell>
          <cell r="H430">
            <v>691.43</v>
          </cell>
          <cell r="I430">
            <v>1</v>
          </cell>
          <cell r="K430">
            <v>0</v>
          </cell>
          <cell r="L430">
            <v>0</v>
          </cell>
          <cell r="M430">
            <v>99.63</v>
          </cell>
          <cell r="N430">
            <v>691.43</v>
          </cell>
          <cell r="O430">
            <v>1</v>
          </cell>
          <cell r="P430">
            <v>0</v>
          </cell>
          <cell r="Q430">
            <v>0</v>
          </cell>
          <cell r="R430">
            <v>0</v>
          </cell>
        </row>
        <row r="431">
          <cell r="A431" t="str">
            <v>09.04.03.03</v>
          </cell>
          <cell r="B431" t="str">
            <v xml:space="preserve">         Tarrajeo en Exteriores, Espesor 1.5 cm., Mezcla 1:5 </v>
          </cell>
          <cell r="C431" t="str">
            <v>m2</v>
          </cell>
          <cell r="D431">
            <v>99.63</v>
          </cell>
          <cell r="E431">
            <v>16.62</v>
          </cell>
          <cell r="F431">
            <v>1655.85</v>
          </cell>
          <cell r="G431">
            <v>99.63</v>
          </cell>
          <cell r="H431">
            <v>1655.85</v>
          </cell>
          <cell r="I431">
            <v>1</v>
          </cell>
          <cell r="K431">
            <v>0</v>
          </cell>
          <cell r="L431">
            <v>0</v>
          </cell>
          <cell r="M431">
            <v>99.63</v>
          </cell>
          <cell r="N431">
            <v>1655.85</v>
          </cell>
          <cell r="O431">
            <v>1</v>
          </cell>
          <cell r="P431">
            <v>0</v>
          </cell>
          <cell r="Q431">
            <v>0</v>
          </cell>
          <cell r="R431">
            <v>0</v>
          </cell>
        </row>
        <row r="432">
          <cell r="A432" t="str">
            <v>09.04.03.04</v>
          </cell>
          <cell r="B432" t="str">
            <v xml:space="preserve">         Desarmado de Andamio Para Tarrajeo en Exteriores </v>
          </cell>
          <cell r="C432" t="str">
            <v>m2</v>
          </cell>
          <cell r="D432">
            <v>99.63</v>
          </cell>
          <cell r="E432">
            <v>1.1499999999999999</v>
          </cell>
          <cell r="F432">
            <v>114.57</v>
          </cell>
          <cell r="G432">
            <v>99.63</v>
          </cell>
          <cell r="H432">
            <v>114.57</v>
          </cell>
          <cell r="I432">
            <v>1</v>
          </cell>
          <cell r="K432">
            <v>0</v>
          </cell>
          <cell r="L432">
            <v>0</v>
          </cell>
          <cell r="M432">
            <v>99.63</v>
          </cell>
          <cell r="N432">
            <v>114.57</v>
          </cell>
          <cell r="O432">
            <v>1</v>
          </cell>
          <cell r="P432">
            <v>0</v>
          </cell>
          <cell r="Q432">
            <v>0</v>
          </cell>
          <cell r="R432">
            <v>0</v>
          </cell>
        </row>
        <row r="433">
          <cell r="A433" t="str">
            <v>09.04.04</v>
          </cell>
          <cell r="B433" t="str">
            <v xml:space="preserve">      TARRAJEO DE COLUMNAS</v>
          </cell>
          <cell r="F433">
            <v>2316.75</v>
          </cell>
          <cell r="G433">
            <v>0</v>
          </cell>
          <cell r="H433">
            <v>2316.75</v>
          </cell>
          <cell r="I433">
            <v>1</v>
          </cell>
          <cell r="K433">
            <v>0</v>
          </cell>
          <cell r="L433">
            <v>0</v>
          </cell>
          <cell r="M433">
            <v>0</v>
          </cell>
          <cell r="N433">
            <v>2316.75</v>
          </cell>
          <cell r="O433">
            <v>1</v>
          </cell>
          <cell r="P433">
            <v>0</v>
          </cell>
          <cell r="Q433">
            <v>0</v>
          </cell>
          <cell r="R433">
            <v>0</v>
          </cell>
        </row>
        <row r="434">
          <cell r="A434" t="str">
            <v>09.04.04.01</v>
          </cell>
          <cell r="B434" t="str">
            <v xml:space="preserve">         Tarrajeo de Superficie de Columnas; Espesor 1.5 cm., Mezcla 1:5 (C:A)</v>
          </cell>
          <cell r="C434" t="str">
            <v>m2</v>
          </cell>
          <cell r="D434">
            <v>66.959999999999994</v>
          </cell>
          <cell r="E434">
            <v>20.07</v>
          </cell>
          <cell r="F434">
            <v>1343.89</v>
          </cell>
          <cell r="G434">
            <v>66.959999999999994</v>
          </cell>
          <cell r="H434">
            <v>1343.89</v>
          </cell>
          <cell r="I434">
            <v>1</v>
          </cell>
          <cell r="K434">
            <v>0</v>
          </cell>
          <cell r="L434">
            <v>0</v>
          </cell>
          <cell r="M434">
            <v>66.959999999999994</v>
          </cell>
          <cell r="N434">
            <v>1343.89</v>
          </cell>
          <cell r="O434">
            <v>1</v>
          </cell>
          <cell r="P434">
            <v>0</v>
          </cell>
          <cell r="Q434">
            <v>0</v>
          </cell>
          <cell r="R434">
            <v>0</v>
          </cell>
        </row>
        <row r="435">
          <cell r="A435" t="str">
            <v>09.04.04.02</v>
          </cell>
          <cell r="B435" t="str">
            <v xml:space="preserve">         Tarrajeo de Aristas de Columnas</v>
          </cell>
          <cell r="C435" t="str">
            <v>m</v>
          </cell>
          <cell r="D435">
            <v>172.8</v>
          </cell>
          <cell r="E435">
            <v>5.63</v>
          </cell>
          <cell r="F435">
            <v>972.86</v>
          </cell>
          <cell r="G435">
            <v>172.8</v>
          </cell>
          <cell r="H435">
            <v>972.86</v>
          </cell>
          <cell r="I435">
            <v>1</v>
          </cell>
          <cell r="K435">
            <v>0</v>
          </cell>
          <cell r="L435">
            <v>0</v>
          </cell>
          <cell r="M435">
            <v>172.8</v>
          </cell>
          <cell r="N435">
            <v>972.86</v>
          </cell>
          <cell r="O435">
            <v>1</v>
          </cell>
          <cell r="P435">
            <v>0</v>
          </cell>
          <cell r="Q435">
            <v>0</v>
          </cell>
          <cell r="R435">
            <v>0</v>
          </cell>
        </row>
        <row r="436">
          <cell r="A436" t="str">
            <v>09.04.05</v>
          </cell>
          <cell r="B436" t="str">
            <v xml:space="preserve">      TARRAJEO EN VIGAS</v>
          </cell>
          <cell r="F436">
            <v>3065.36</v>
          </cell>
          <cell r="G436">
            <v>0</v>
          </cell>
          <cell r="H436">
            <v>3065.36</v>
          </cell>
          <cell r="I436">
            <v>1</v>
          </cell>
          <cell r="K436">
            <v>0</v>
          </cell>
          <cell r="L436">
            <v>0</v>
          </cell>
          <cell r="M436">
            <v>0</v>
          </cell>
          <cell r="N436">
            <v>3065.36</v>
          </cell>
          <cell r="O436">
            <v>1</v>
          </cell>
          <cell r="P436">
            <v>0</v>
          </cell>
          <cell r="Q436">
            <v>0</v>
          </cell>
          <cell r="R436">
            <v>0</v>
          </cell>
        </row>
        <row r="437">
          <cell r="A437" t="str">
            <v>09.04.05.01</v>
          </cell>
          <cell r="B437" t="str">
            <v xml:space="preserve">         Tarrajeo de Superficie de Vigas; Espesor 1.5 cm., Mezcla 1:5 (C:A)</v>
          </cell>
          <cell r="C437" t="str">
            <v>m2</v>
          </cell>
          <cell r="D437">
            <v>62.49</v>
          </cell>
          <cell r="E437">
            <v>29.48</v>
          </cell>
          <cell r="F437">
            <v>1842.21</v>
          </cell>
          <cell r="G437">
            <v>62.49</v>
          </cell>
          <cell r="H437">
            <v>1842.21</v>
          </cell>
          <cell r="I437">
            <v>1</v>
          </cell>
          <cell r="K437">
            <v>0</v>
          </cell>
          <cell r="L437">
            <v>0</v>
          </cell>
          <cell r="M437">
            <v>62.49</v>
          </cell>
          <cell r="N437">
            <v>1842.21</v>
          </cell>
          <cell r="O437">
            <v>1</v>
          </cell>
          <cell r="P437">
            <v>0</v>
          </cell>
          <cell r="Q437">
            <v>0</v>
          </cell>
          <cell r="R437">
            <v>0</v>
          </cell>
        </row>
        <row r="438">
          <cell r="A438" t="str">
            <v>09.04.05.02</v>
          </cell>
          <cell r="B438" t="str">
            <v xml:space="preserve">         Tarrajeo de Aristas de Vigas</v>
          </cell>
          <cell r="C438" t="str">
            <v>m2</v>
          </cell>
          <cell r="D438">
            <v>189.93</v>
          </cell>
          <cell r="E438">
            <v>6.44</v>
          </cell>
          <cell r="F438">
            <v>1223.1500000000001</v>
          </cell>
          <cell r="G438">
            <v>189.93</v>
          </cell>
          <cell r="H438">
            <v>1223.1500000000001</v>
          </cell>
          <cell r="I438">
            <v>1</v>
          </cell>
          <cell r="K438">
            <v>0</v>
          </cell>
          <cell r="L438">
            <v>0</v>
          </cell>
          <cell r="M438">
            <v>189.93</v>
          </cell>
          <cell r="N438">
            <v>1223.1500000000001</v>
          </cell>
          <cell r="O438">
            <v>1</v>
          </cell>
          <cell r="P438">
            <v>0</v>
          </cell>
          <cell r="Q438">
            <v>0</v>
          </cell>
          <cell r="R438">
            <v>0</v>
          </cell>
        </row>
        <row r="439">
          <cell r="A439" t="str">
            <v>09.04.06</v>
          </cell>
          <cell r="B439" t="str">
            <v xml:space="preserve">      VESTIDURA DE DERRAMES</v>
          </cell>
          <cell r="F439">
            <v>867.34</v>
          </cell>
          <cell r="G439">
            <v>0</v>
          </cell>
          <cell r="H439">
            <v>867.34</v>
          </cell>
          <cell r="I439">
            <v>1</v>
          </cell>
          <cell r="K439">
            <v>0</v>
          </cell>
          <cell r="L439">
            <v>0</v>
          </cell>
          <cell r="M439">
            <v>0</v>
          </cell>
          <cell r="N439">
            <v>867.34</v>
          </cell>
          <cell r="O439">
            <v>1</v>
          </cell>
          <cell r="P439">
            <v>0</v>
          </cell>
          <cell r="Q439">
            <v>0</v>
          </cell>
          <cell r="R439">
            <v>0</v>
          </cell>
        </row>
        <row r="440">
          <cell r="A440" t="str">
            <v>09.04.06.01</v>
          </cell>
          <cell r="B440" t="str">
            <v xml:space="preserve">         Vestidura de Derrames A=0.10 m.; Espesor 1.5 cm., Mezcla 1:5 (C:A)</v>
          </cell>
          <cell r="C440" t="str">
            <v>m</v>
          </cell>
          <cell r="D440">
            <v>126.25</v>
          </cell>
          <cell r="E440">
            <v>6.87</v>
          </cell>
          <cell r="F440">
            <v>867.34</v>
          </cell>
          <cell r="G440">
            <v>126.25</v>
          </cell>
          <cell r="H440">
            <v>867.34</v>
          </cell>
          <cell r="I440">
            <v>1</v>
          </cell>
          <cell r="K440">
            <v>0</v>
          </cell>
          <cell r="L440">
            <v>0</v>
          </cell>
          <cell r="M440">
            <v>126.25</v>
          </cell>
          <cell r="N440">
            <v>867.34</v>
          </cell>
          <cell r="O440">
            <v>1</v>
          </cell>
          <cell r="P440">
            <v>0</v>
          </cell>
          <cell r="Q440">
            <v>0</v>
          </cell>
          <cell r="R440">
            <v>0</v>
          </cell>
        </row>
        <row r="441">
          <cell r="A441" t="str">
            <v>09.04.07</v>
          </cell>
          <cell r="B441" t="str">
            <v xml:space="preserve">      BRUÑAS</v>
          </cell>
          <cell r="F441">
            <v>226</v>
          </cell>
          <cell r="G441">
            <v>0</v>
          </cell>
          <cell r="H441">
            <v>226</v>
          </cell>
          <cell r="I441">
            <v>1</v>
          </cell>
          <cell r="K441">
            <v>0</v>
          </cell>
          <cell r="L441">
            <v>0</v>
          </cell>
          <cell r="M441">
            <v>0</v>
          </cell>
          <cell r="N441">
            <v>226</v>
          </cell>
          <cell r="O441">
            <v>1</v>
          </cell>
          <cell r="P441">
            <v>0</v>
          </cell>
          <cell r="Q441">
            <v>0</v>
          </cell>
          <cell r="R441">
            <v>0</v>
          </cell>
        </row>
        <row r="442">
          <cell r="A442" t="str">
            <v>09.04.07.01</v>
          </cell>
          <cell r="B442" t="str">
            <v xml:space="preserve">         Bruña de 1.00 cm.</v>
          </cell>
          <cell r="C442" t="str">
            <v>m</v>
          </cell>
          <cell r="D442">
            <v>50</v>
          </cell>
          <cell r="E442">
            <v>4.5199999999999996</v>
          </cell>
          <cell r="F442">
            <v>226</v>
          </cell>
          <cell r="G442">
            <v>50</v>
          </cell>
          <cell r="H442">
            <v>226</v>
          </cell>
          <cell r="I442">
            <v>1</v>
          </cell>
          <cell r="K442">
            <v>0</v>
          </cell>
          <cell r="L442">
            <v>0</v>
          </cell>
          <cell r="M442">
            <v>50</v>
          </cell>
          <cell r="N442">
            <v>226</v>
          </cell>
          <cell r="O442">
            <v>1</v>
          </cell>
          <cell r="P442">
            <v>0</v>
          </cell>
          <cell r="Q442">
            <v>0</v>
          </cell>
          <cell r="R442">
            <v>0</v>
          </cell>
        </row>
        <row r="443">
          <cell r="A443" t="str">
            <v>09.04.08</v>
          </cell>
          <cell r="B443" t="str">
            <v xml:space="preserve">      MOLDURAS</v>
          </cell>
          <cell r="F443">
            <v>4788.7</v>
          </cell>
          <cell r="G443">
            <v>0</v>
          </cell>
          <cell r="H443">
            <v>0</v>
          </cell>
          <cell r="I443">
            <v>0</v>
          </cell>
          <cell r="K443">
            <v>2961.21</v>
          </cell>
          <cell r="L443">
            <v>0.61837450665107441</v>
          </cell>
          <cell r="M443">
            <v>0</v>
          </cell>
          <cell r="N443">
            <v>2961.21</v>
          </cell>
          <cell r="O443">
            <v>0.61837450665107441</v>
          </cell>
          <cell r="P443">
            <v>0</v>
          </cell>
          <cell r="Q443">
            <v>1827.49</v>
          </cell>
          <cell r="R443">
            <v>0.38162549334892559</v>
          </cell>
        </row>
        <row r="444">
          <cell r="A444" t="str">
            <v>09.04.08.01</v>
          </cell>
          <cell r="B444" t="str">
            <v xml:space="preserve">         Enchapado con Piedra Laja</v>
          </cell>
          <cell r="C444" t="str">
            <v>m2</v>
          </cell>
          <cell r="D444">
            <v>33.96</v>
          </cell>
          <cell r="E444">
            <v>141.01</v>
          </cell>
          <cell r="F444">
            <v>4788.7</v>
          </cell>
          <cell r="G444">
            <v>0</v>
          </cell>
          <cell r="H444">
            <v>0</v>
          </cell>
          <cell r="I444">
            <v>0</v>
          </cell>
          <cell r="J444">
            <v>21</v>
          </cell>
          <cell r="K444">
            <v>2961.21</v>
          </cell>
          <cell r="L444">
            <v>0.61837450665107441</v>
          </cell>
          <cell r="M444">
            <v>21</v>
          </cell>
          <cell r="N444">
            <v>2961.21</v>
          </cell>
          <cell r="O444">
            <v>0.61837450665107441</v>
          </cell>
          <cell r="P444">
            <v>12.96</v>
          </cell>
          <cell r="Q444">
            <v>1827.49</v>
          </cell>
          <cell r="R444">
            <v>0.38162549334892559</v>
          </cell>
        </row>
        <row r="445">
          <cell r="A445" t="str">
            <v>09.04.09</v>
          </cell>
          <cell r="B445" t="str">
            <v xml:space="preserve">      TARRAJEO EN ESCALERAS</v>
          </cell>
          <cell r="F445">
            <v>996.41</v>
          </cell>
          <cell r="G445">
            <v>0</v>
          </cell>
          <cell r="H445">
            <v>270.48</v>
          </cell>
          <cell r="I445">
            <v>0.27145452173302159</v>
          </cell>
          <cell r="K445">
            <v>725.93</v>
          </cell>
          <cell r="L445">
            <v>0.72854547826697846</v>
          </cell>
          <cell r="M445">
            <v>0</v>
          </cell>
          <cell r="N445">
            <v>996.41</v>
          </cell>
          <cell r="O445">
            <v>1</v>
          </cell>
          <cell r="P445">
            <v>0</v>
          </cell>
          <cell r="Q445">
            <v>0</v>
          </cell>
          <cell r="R445">
            <v>0</v>
          </cell>
        </row>
        <row r="446">
          <cell r="A446" t="str">
            <v>09.04.09.01</v>
          </cell>
          <cell r="B446" t="str">
            <v xml:space="preserve">         Vestidura de Superficie de Fondo de Escaleras</v>
          </cell>
          <cell r="C446" t="str">
            <v>m2</v>
          </cell>
          <cell r="D446">
            <v>14.55</v>
          </cell>
          <cell r="E446">
            <v>18.59</v>
          </cell>
          <cell r="F446">
            <v>270.48</v>
          </cell>
          <cell r="G446">
            <v>14.55</v>
          </cell>
          <cell r="H446">
            <v>270.48</v>
          </cell>
          <cell r="I446">
            <v>1</v>
          </cell>
          <cell r="K446">
            <v>0</v>
          </cell>
          <cell r="L446">
            <v>0</v>
          </cell>
          <cell r="M446">
            <v>14.55</v>
          </cell>
          <cell r="N446">
            <v>270.48</v>
          </cell>
          <cell r="O446">
            <v>1</v>
          </cell>
          <cell r="P446">
            <v>0</v>
          </cell>
          <cell r="Q446">
            <v>0</v>
          </cell>
          <cell r="R446">
            <v>0</v>
          </cell>
        </row>
        <row r="447">
          <cell r="A447" t="str">
            <v>09.04.09.02</v>
          </cell>
          <cell r="B447" t="str">
            <v xml:space="preserve">         Forjado y Revestimiento de Gradas de Escalera</v>
          </cell>
          <cell r="C447" t="str">
            <v>m</v>
          </cell>
          <cell r="D447">
            <v>40.6</v>
          </cell>
          <cell r="E447">
            <v>17.88</v>
          </cell>
          <cell r="F447">
            <v>725.93</v>
          </cell>
          <cell r="G447">
            <v>0</v>
          </cell>
          <cell r="H447">
            <v>0</v>
          </cell>
          <cell r="I447">
            <v>0</v>
          </cell>
          <cell r="J447">
            <v>40.6</v>
          </cell>
          <cell r="K447">
            <v>725.93</v>
          </cell>
          <cell r="L447">
            <v>1</v>
          </cell>
          <cell r="M447">
            <v>40.6</v>
          </cell>
          <cell r="N447">
            <v>725.93</v>
          </cell>
          <cell r="O447">
            <v>1</v>
          </cell>
          <cell r="P447">
            <v>0</v>
          </cell>
          <cell r="Q447">
            <v>0</v>
          </cell>
          <cell r="R447">
            <v>0</v>
          </cell>
        </row>
        <row r="448">
          <cell r="A448" t="str">
            <v>09.05</v>
          </cell>
          <cell r="B448" t="str">
            <v xml:space="preserve">   CIELORRASOS</v>
          </cell>
          <cell r="F448">
            <v>6531.02</v>
          </cell>
          <cell r="G448">
            <v>0</v>
          </cell>
          <cell r="H448">
            <v>6531.02</v>
          </cell>
          <cell r="I448">
            <v>1</v>
          </cell>
          <cell r="K448">
            <v>0</v>
          </cell>
          <cell r="L448">
            <v>0</v>
          </cell>
          <cell r="M448">
            <v>0</v>
          </cell>
          <cell r="N448">
            <v>6531.02</v>
          </cell>
          <cell r="O448">
            <v>1</v>
          </cell>
          <cell r="P448">
            <v>0</v>
          </cell>
          <cell r="Q448">
            <v>0</v>
          </cell>
          <cell r="R448">
            <v>0</v>
          </cell>
        </row>
        <row r="449">
          <cell r="A449" t="str">
            <v>09.05.01</v>
          </cell>
          <cell r="B449" t="str">
            <v xml:space="preserve">      Puñeteo y Cintas en Cielorraso, Espesor 1.5 cm. Mezcla 1:5 (C:A)</v>
          </cell>
          <cell r="C449" t="str">
            <v>m2</v>
          </cell>
          <cell r="D449">
            <v>143.35</v>
          </cell>
          <cell r="E449">
            <v>8.92</v>
          </cell>
          <cell r="F449">
            <v>1278.68</v>
          </cell>
          <cell r="G449">
            <v>143.35</v>
          </cell>
          <cell r="H449">
            <v>1278.68</v>
          </cell>
          <cell r="I449">
            <v>1</v>
          </cell>
          <cell r="K449">
            <v>0</v>
          </cell>
          <cell r="L449">
            <v>0</v>
          </cell>
          <cell r="M449">
            <v>143.35</v>
          </cell>
          <cell r="N449">
            <v>1278.68</v>
          </cell>
          <cell r="O449">
            <v>1</v>
          </cell>
          <cell r="P449">
            <v>0</v>
          </cell>
          <cell r="Q449">
            <v>0</v>
          </cell>
          <cell r="R449">
            <v>0</v>
          </cell>
        </row>
        <row r="450">
          <cell r="A450" t="str">
            <v>09.05.02</v>
          </cell>
          <cell r="B450" t="str">
            <v xml:space="preserve">      Cielorraso con Mezcla sin Cintas, Espesor 1.5 cm. Mezcla 1:4 (C:A)</v>
          </cell>
          <cell r="C450" t="str">
            <v>m2</v>
          </cell>
          <cell r="D450">
            <v>143.35</v>
          </cell>
          <cell r="E450">
            <v>36.64</v>
          </cell>
          <cell r="F450">
            <v>5252.34</v>
          </cell>
          <cell r="G450">
            <v>143.35</v>
          </cell>
          <cell r="H450">
            <v>5252.34</v>
          </cell>
          <cell r="I450">
            <v>1</v>
          </cell>
          <cell r="K450">
            <v>0</v>
          </cell>
          <cell r="L450">
            <v>0</v>
          </cell>
          <cell r="M450">
            <v>143.35</v>
          </cell>
          <cell r="N450">
            <v>5252.34</v>
          </cell>
          <cell r="O450">
            <v>1</v>
          </cell>
          <cell r="P450">
            <v>0</v>
          </cell>
          <cell r="Q450">
            <v>0</v>
          </cell>
          <cell r="R450">
            <v>0</v>
          </cell>
        </row>
        <row r="451">
          <cell r="A451" t="str">
            <v>09.06</v>
          </cell>
          <cell r="B451" t="str">
            <v xml:space="preserve">   PISOS Y PAVIMENTOS</v>
          </cell>
          <cell r="F451">
            <v>9568.4500000000007</v>
          </cell>
          <cell r="G451">
            <v>0</v>
          </cell>
          <cell r="H451">
            <v>3880.8199999999997</v>
          </cell>
          <cell r="I451">
            <v>0.40558502160747034</v>
          </cell>
          <cell r="K451">
            <v>1206.02</v>
          </cell>
          <cell r="L451">
            <v>0.12604131285631423</v>
          </cell>
          <cell r="M451">
            <v>0</v>
          </cell>
          <cell r="N451">
            <v>5086.84</v>
          </cell>
          <cell r="O451">
            <v>0.5316263344637846</v>
          </cell>
          <cell r="P451">
            <v>0</v>
          </cell>
          <cell r="Q451">
            <v>4481.6100000000006</v>
          </cell>
          <cell r="R451">
            <v>0.4683736655362154</v>
          </cell>
        </row>
        <row r="452">
          <cell r="A452" t="str">
            <v>09.06.01</v>
          </cell>
          <cell r="B452" t="str">
            <v xml:space="preserve">      Contrapiso de 48 mm., Base 3.8 cm., Mezcla 1:5; Acabado 1 cm., Mezcla 1:2</v>
          </cell>
          <cell r="C452" t="str">
            <v>m2</v>
          </cell>
          <cell r="D452">
            <v>60.91</v>
          </cell>
          <cell r="E452">
            <v>24</v>
          </cell>
          <cell r="F452">
            <v>1461.84</v>
          </cell>
          <cell r="G452">
            <v>60.91</v>
          </cell>
          <cell r="H452">
            <v>1461.84</v>
          </cell>
          <cell r="I452">
            <v>1</v>
          </cell>
          <cell r="K452">
            <v>0</v>
          </cell>
          <cell r="L452">
            <v>0</v>
          </cell>
          <cell r="M452">
            <v>60.91</v>
          </cell>
          <cell r="N452">
            <v>1461.84</v>
          </cell>
          <cell r="O452">
            <v>1</v>
          </cell>
          <cell r="P452">
            <v>0</v>
          </cell>
          <cell r="Q452">
            <v>0</v>
          </cell>
          <cell r="R452">
            <v>0</v>
          </cell>
        </row>
        <row r="453">
          <cell r="A453" t="str">
            <v>09.06.02</v>
          </cell>
          <cell r="B453" t="str">
            <v xml:space="preserve">      PISO DE CEMENTO PULIDO COLOREADO</v>
          </cell>
          <cell r="F453">
            <v>59.809999999999995</v>
          </cell>
          <cell r="G453">
            <v>0</v>
          </cell>
          <cell r="H453">
            <v>59.809999999999995</v>
          </cell>
          <cell r="I453">
            <v>1</v>
          </cell>
          <cell r="K453">
            <v>0</v>
          </cell>
          <cell r="L453">
            <v>0</v>
          </cell>
          <cell r="M453">
            <v>0</v>
          </cell>
          <cell r="N453">
            <v>59.809999999999995</v>
          </cell>
          <cell r="O453">
            <v>1</v>
          </cell>
          <cell r="P453">
            <v>0</v>
          </cell>
          <cell r="Q453">
            <v>0</v>
          </cell>
          <cell r="R453">
            <v>0</v>
          </cell>
        </row>
        <row r="454">
          <cell r="A454" t="str">
            <v>09.06.02.01</v>
          </cell>
          <cell r="B454" t="str">
            <v xml:space="preserve">         Concreto en Piso 2", Coloreado, Pulido, Sin Bruña; Acabado 1 cm., Mezcla 1:2; 5% Ocre de P. Cemento f'c=140kg/cm2 </v>
          </cell>
          <cell r="C454" t="str">
            <v>m2</v>
          </cell>
          <cell r="D454">
            <v>2.14</v>
          </cell>
          <cell r="E454">
            <v>25.59</v>
          </cell>
          <cell r="F454">
            <v>54.76</v>
          </cell>
          <cell r="G454">
            <v>2.14</v>
          </cell>
          <cell r="H454">
            <v>54.76</v>
          </cell>
          <cell r="I454">
            <v>1</v>
          </cell>
          <cell r="K454">
            <v>0</v>
          </cell>
          <cell r="L454">
            <v>0</v>
          </cell>
          <cell r="M454">
            <v>2.14</v>
          </cell>
          <cell r="N454">
            <v>54.76</v>
          </cell>
          <cell r="O454">
            <v>1</v>
          </cell>
          <cell r="P454">
            <v>0</v>
          </cell>
          <cell r="Q454">
            <v>0</v>
          </cell>
          <cell r="R454">
            <v>0</v>
          </cell>
        </row>
        <row r="455">
          <cell r="A455" t="str">
            <v>09.06.02.02</v>
          </cell>
          <cell r="B455" t="str">
            <v xml:space="preserve">         Reglado en Piso 2", Coloreado, Pulido, Sin Bruña; Acabado 1 cm., Mezcla 1:2; 5% Ocre de P. Cemento; f'c=140kg/cm2 </v>
          </cell>
          <cell r="C455" t="str">
            <v>m2</v>
          </cell>
          <cell r="D455">
            <v>2.14</v>
          </cell>
          <cell r="E455">
            <v>2.04</v>
          </cell>
          <cell r="F455">
            <v>4.37</v>
          </cell>
          <cell r="G455">
            <v>2.14</v>
          </cell>
          <cell r="H455">
            <v>4.37</v>
          </cell>
          <cell r="I455">
            <v>1</v>
          </cell>
          <cell r="K455">
            <v>0</v>
          </cell>
          <cell r="L455">
            <v>0</v>
          </cell>
          <cell r="M455">
            <v>2.14</v>
          </cell>
          <cell r="N455">
            <v>4.37</v>
          </cell>
          <cell r="O455">
            <v>1</v>
          </cell>
          <cell r="P455">
            <v>0</v>
          </cell>
          <cell r="Q455">
            <v>0</v>
          </cell>
          <cell r="R455">
            <v>0</v>
          </cell>
        </row>
        <row r="456">
          <cell r="A456" t="str">
            <v>09.06.02.03</v>
          </cell>
          <cell r="B456" t="str">
            <v xml:space="preserve">         Curado en Piso 2", Coloreado, Pulido, Sin Bruña; Acabado 1 cm. Mezcla 1:2; 5% Ocre de P. Cemento; f'c=140kg/cm2 </v>
          </cell>
          <cell r="C456" t="str">
            <v>m2</v>
          </cell>
          <cell r="D456">
            <v>2.14</v>
          </cell>
          <cell r="E456">
            <v>0.32</v>
          </cell>
          <cell r="F456">
            <v>0.68</v>
          </cell>
          <cell r="G456">
            <v>2.14</v>
          </cell>
          <cell r="H456">
            <v>0.68</v>
          </cell>
          <cell r="I456">
            <v>1</v>
          </cell>
          <cell r="K456">
            <v>0</v>
          </cell>
          <cell r="L456">
            <v>0</v>
          </cell>
          <cell r="M456">
            <v>2.14</v>
          </cell>
          <cell r="N456">
            <v>0.68</v>
          </cell>
          <cell r="O456">
            <v>1</v>
          </cell>
          <cell r="P456">
            <v>0</v>
          </cell>
          <cell r="Q456">
            <v>0</v>
          </cell>
          <cell r="R456">
            <v>0</v>
          </cell>
        </row>
        <row r="457">
          <cell r="A457" t="str">
            <v>09.06.03</v>
          </cell>
          <cell r="B457" t="str">
            <v xml:space="preserve">      PISO DE CEMENTO PULIDO SIN COLOREAR</v>
          </cell>
          <cell r="F457">
            <v>948.15</v>
          </cell>
          <cell r="G457">
            <v>0</v>
          </cell>
          <cell r="H457">
            <v>948.15</v>
          </cell>
          <cell r="I457">
            <v>1</v>
          </cell>
          <cell r="K457">
            <v>0</v>
          </cell>
          <cell r="L457">
            <v>0</v>
          </cell>
          <cell r="M457">
            <v>0</v>
          </cell>
          <cell r="N457">
            <v>948.15</v>
          </cell>
          <cell r="O457">
            <v>1</v>
          </cell>
          <cell r="P457">
            <v>0</v>
          </cell>
          <cell r="Q457">
            <v>0</v>
          </cell>
          <cell r="R457">
            <v>0</v>
          </cell>
        </row>
        <row r="458">
          <cell r="A458" t="str">
            <v>09.06.03.01</v>
          </cell>
          <cell r="B458" t="str">
            <v xml:space="preserve">         Concreto en piso 4", sin Colorear, Pulido, sin Bruña, Acabado 1 cm. Mezcla 1:2; f'c=140kg/cm2</v>
          </cell>
          <cell r="C458" t="str">
            <v>m2</v>
          </cell>
          <cell r="D458">
            <v>14.48</v>
          </cell>
          <cell r="E458">
            <v>62.5</v>
          </cell>
          <cell r="F458">
            <v>905</v>
          </cell>
          <cell r="G458">
            <v>14.48</v>
          </cell>
          <cell r="H458">
            <v>905</v>
          </cell>
          <cell r="I458">
            <v>1</v>
          </cell>
          <cell r="K458">
            <v>0</v>
          </cell>
          <cell r="L458">
            <v>0</v>
          </cell>
          <cell r="M458">
            <v>14.48</v>
          </cell>
          <cell r="N458">
            <v>905</v>
          </cell>
          <cell r="O458">
            <v>1</v>
          </cell>
          <cell r="P458">
            <v>0</v>
          </cell>
          <cell r="Q458">
            <v>0</v>
          </cell>
          <cell r="R458">
            <v>0</v>
          </cell>
        </row>
        <row r="459">
          <cell r="A459" t="str">
            <v>09.06.03.02</v>
          </cell>
          <cell r="B459" t="str">
            <v xml:space="preserve">         Reglado en piso 4", sin Colorear, Pulido, sin Bruña, Acabado 1 cm., Mezcla 1:2; f'c=140kg/cm2</v>
          </cell>
          <cell r="C459" t="str">
            <v>m2</v>
          </cell>
          <cell r="D459">
            <v>14.48</v>
          </cell>
          <cell r="E459">
            <v>2.66</v>
          </cell>
          <cell r="F459">
            <v>38.520000000000003</v>
          </cell>
          <cell r="G459">
            <v>14.48</v>
          </cell>
          <cell r="H459">
            <v>38.520000000000003</v>
          </cell>
          <cell r="I459">
            <v>1</v>
          </cell>
          <cell r="K459">
            <v>0</v>
          </cell>
          <cell r="L459">
            <v>0</v>
          </cell>
          <cell r="M459">
            <v>14.48</v>
          </cell>
          <cell r="N459">
            <v>38.520000000000003</v>
          </cell>
          <cell r="O459">
            <v>1</v>
          </cell>
          <cell r="P459">
            <v>0</v>
          </cell>
          <cell r="Q459">
            <v>0</v>
          </cell>
          <cell r="R459">
            <v>0</v>
          </cell>
        </row>
        <row r="460">
          <cell r="A460" t="str">
            <v>09.06.03.03</v>
          </cell>
          <cell r="B460" t="str">
            <v xml:space="preserve">         Curado en piso 4", sin Colorear, Pulido, sin Bruña, Acabado 1 cm., Mezcla 1:2; f'c=140kg/cm2</v>
          </cell>
          <cell r="C460" t="str">
            <v>m2</v>
          </cell>
          <cell r="D460">
            <v>14.48</v>
          </cell>
          <cell r="E460">
            <v>0.32</v>
          </cell>
          <cell r="F460">
            <v>4.63</v>
          </cell>
          <cell r="G460">
            <v>14.48</v>
          </cell>
          <cell r="H460">
            <v>4.63</v>
          </cell>
          <cell r="I460">
            <v>1</v>
          </cell>
          <cell r="K460">
            <v>0</v>
          </cell>
          <cell r="L460">
            <v>0</v>
          </cell>
          <cell r="M460">
            <v>14.48</v>
          </cell>
          <cell r="N460">
            <v>4.63</v>
          </cell>
          <cell r="O460">
            <v>1</v>
          </cell>
          <cell r="P460">
            <v>0</v>
          </cell>
          <cell r="Q460">
            <v>0</v>
          </cell>
          <cell r="R460">
            <v>0</v>
          </cell>
        </row>
        <row r="461">
          <cell r="A461" t="str">
            <v>09.06.04</v>
          </cell>
          <cell r="B461" t="str">
            <v xml:space="preserve">      PISO CERAMICO</v>
          </cell>
          <cell r="F461">
            <v>2617.04</v>
          </cell>
          <cell r="G461">
            <v>0</v>
          </cell>
          <cell r="H461">
            <v>1411.02</v>
          </cell>
          <cell r="I461">
            <v>0.53916638645186932</v>
          </cell>
          <cell r="K461">
            <v>1206.02</v>
          </cell>
          <cell r="L461">
            <v>0.46083361354813074</v>
          </cell>
          <cell r="M461">
            <v>0</v>
          </cell>
          <cell r="N461">
            <v>2617.04</v>
          </cell>
          <cell r="O461">
            <v>1</v>
          </cell>
          <cell r="P461">
            <v>0</v>
          </cell>
          <cell r="Q461">
            <v>0</v>
          </cell>
          <cell r="R461">
            <v>0</v>
          </cell>
        </row>
        <row r="462">
          <cell r="A462" t="str">
            <v>09.06.04.01</v>
          </cell>
          <cell r="B462" t="str">
            <v xml:space="preserve">         Contrapiso de 25 mm., Base 3 cm., Mezcla 1:5; Acabado 1 cm., Mezcla 1:2</v>
          </cell>
          <cell r="C462" t="str">
            <v>m2</v>
          </cell>
          <cell r="D462">
            <v>60.91</v>
          </cell>
          <cell r="E462">
            <v>19.8</v>
          </cell>
          <cell r="F462">
            <v>1206.02</v>
          </cell>
          <cell r="G462">
            <v>0</v>
          </cell>
          <cell r="H462">
            <v>0</v>
          </cell>
          <cell r="I462">
            <v>0</v>
          </cell>
          <cell r="J462">
            <v>60.91</v>
          </cell>
          <cell r="K462">
            <v>1206.02</v>
          </cell>
          <cell r="L462">
            <v>1</v>
          </cell>
          <cell r="M462">
            <v>60.91</v>
          </cell>
          <cell r="N462">
            <v>1206.02</v>
          </cell>
          <cell r="O462">
            <v>1</v>
          </cell>
          <cell r="P462">
            <v>0</v>
          </cell>
          <cell r="Q462">
            <v>0</v>
          </cell>
          <cell r="R462">
            <v>0</v>
          </cell>
        </row>
        <row r="463">
          <cell r="A463" t="str">
            <v>09.06.04.02</v>
          </cell>
          <cell r="B463" t="str">
            <v xml:space="preserve">         Piso Ceramico Nacional, Alto Transito 30X30 cm.</v>
          </cell>
          <cell r="C463" t="str">
            <v>m2</v>
          </cell>
          <cell r="D463">
            <v>28.26</v>
          </cell>
          <cell r="E463">
            <v>49.93</v>
          </cell>
          <cell r="F463">
            <v>1411.02</v>
          </cell>
          <cell r="G463">
            <v>28.26</v>
          </cell>
          <cell r="H463">
            <v>1411.02</v>
          </cell>
          <cell r="I463">
            <v>1</v>
          </cell>
          <cell r="K463">
            <v>0</v>
          </cell>
          <cell r="L463">
            <v>0</v>
          </cell>
          <cell r="M463">
            <v>28.26</v>
          </cell>
          <cell r="N463">
            <v>1411.02</v>
          </cell>
          <cell r="O463">
            <v>1</v>
          </cell>
          <cell r="P463">
            <v>0</v>
          </cell>
          <cell r="Q463">
            <v>0</v>
          </cell>
          <cell r="R463">
            <v>0</v>
          </cell>
        </row>
        <row r="464">
          <cell r="A464" t="str">
            <v>09.06.05</v>
          </cell>
          <cell r="B464" t="str">
            <v xml:space="preserve">      PISO DE PARQUET</v>
          </cell>
          <cell r="F464">
            <v>3066.53</v>
          </cell>
          <cell r="G464">
            <v>0</v>
          </cell>
          <cell r="H464">
            <v>0</v>
          </cell>
          <cell r="I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3066.53</v>
          </cell>
          <cell r="R464">
            <v>1</v>
          </cell>
        </row>
        <row r="465">
          <cell r="A465" t="str">
            <v>09.06.05.01</v>
          </cell>
          <cell r="B465" t="str">
            <v xml:space="preserve">         Piso de Parquet Huayacan 6 X 30 cm Veteado</v>
          </cell>
          <cell r="C465" t="str">
            <v>m2</v>
          </cell>
          <cell r="D465">
            <v>64.900000000000006</v>
          </cell>
          <cell r="E465">
            <v>47.25</v>
          </cell>
          <cell r="F465">
            <v>3066.53</v>
          </cell>
          <cell r="G465">
            <v>0</v>
          </cell>
          <cell r="H465">
            <v>0</v>
          </cell>
          <cell r="I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64.900000000000006</v>
          </cell>
          <cell r="Q465">
            <v>3066.53</v>
          </cell>
          <cell r="R465">
            <v>1</v>
          </cell>
        </row>
        <row r="466">
          <cell r="A466" t="str">
            <v>09.06.06</v>
          </cell>
          <cell r="B466" t="str">
            <v xml:space="preserve">      PISO PIEDRA DIFERENTES COLORES</v>
          </cell>
          <cell r="F466">
            <v>415.65</v>
          </cell>
          <cell r="G466">
            <v>0</v>
          </cell>
          <cell r="H466">
            <v>0</v>
          </cell>
          <cell r="I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415.65</v>
          </cell>
          <cell r="R466">
            <v>1</v>
          </cell>
        </row>
        <row r="467">
          <cell r="A467" t="str">
            <v>09.06.06.01</v>
          </cell>
          <cell r="B467" t="str">
            <v xml:space="preserve">         Piso C/Piedra Laja</v>
          </cell>
          <cell r="C467" t="str">
            <v>m2</v>
          </cell>
          <cell r="D467">
            <v>3.01</v>
          </cell>
          <cell r="E467">
            <v>138.09</v>
          </cell>
          <cell r="F467">
            <v>415.65</v>
          </cell>
          <cell r="G467">
            <v>0</v>
          </cell>
          <cell r="H467">
            <v>0</v>
          </cell>
          <cell r="I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3.01</v>
          </cell>
          <cell r="Q467">
            <v>415.65</v>
          </cell>
          <cell r="R467">
            <v>1</v>
          </cell>
        </row>
        <row r="468">
          <cell r="A468" t="str">
            <v>09.06.07</v>
          </cell>
          <cell r="B468" t="str">
            <v xml:space="preserve">      PISO TERRAZO</v>
          </cell>
          <cell r="F468">
            <v>999.43</v>
          </cell>
          <cell r="G468">
            <v>0</v>
          </cell>
          <cell r="H468">
            <v>0</v>
          </cell>
          <cell r="I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999.43</v>
          </cell>
          <cell r="R468">
            <v>1</v>
          </cell>
        </row>
        <row r="469">
          <cell r="A469" t="str">
            <v>09.06.07.01</v>
          </cell>
          <cell r="B469" t="str">
            <v xml:space="preserve">         Piso de Terrazo con estrias de aluminio</v>
          </cell>
          <cell r="C469" t="str">
            <v>m2</v>
          </cell>
          <cell r="D469">
            <v>7.89</v>
          </cell>
          <cell r="E469">
            <v>126.67</v>
          </cell>
          <cell r="F469">
            <v>999.43</v>
          </cell>
          <cell r="G469">
            <v>0</v>
          </cell>
          <cell r="H469">
            <v>0</v>
          </cell>
          <cell r="I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7.89</v>
          </cell>
          <cell r="Q469">
            <v>999.43</v>
          </cell>
          <cell r="R469">
            <v>1</v>
          </cell>
        </row>
        <row r="470">
          <cell r="A470" t="str">
            <v>09.07</v>
          </cell>
          <cell r="B470" t="str">
            <v xml:space="preserve">   CONTRAZOCALOS</v>
          </cell>
          <cell r="F470">
            <v>1928.9399999999998</v>
          </cell>
          <cell r="G470">
            <v>0</v>
          </cell>
          <cell r="H470">
            <v>0</v>
          </cell>
          <cell r="I470">
            <v>0</v>
          </cell>
          <cell r="K470">
            <v>156</v>
          </cell>
          <cell r="L470">
            <v>8.087343307723413E-2</v>
          </cell>
          <cell r="M470">
            <v>0</v>
          </cell>
          <cell r="N470">
            <v>156</v>
          </cell>
          <cell r="O470">
            <v>8.087343307723413E-2</v>
          </cell>
          <cell r="P470">
            <v>0</v>
          </cell>
          <cell r="Q470">
            <v>1772.95</v>
          </cell>
          <cell r="R470">
            <v>0.91913175111719403</v>
          </cell>
        </row>
        <row r="471">
          <cell r="A471" t="str">
            <v>09.07.01</v>
          </cell>
          <cell r="B471" t="str">
            <v xml:space="preserve">      Contrazocalo de Cedro de 3/4" X 3" Rodon 3/4"</v>
          </cell>
          <cell r="C471" t="str">
            <v>m</v>
          </cell>
          <cell r="D471">
            <v>74.290000000000006</v>
          </cell>
          <cell r="E471">
            <v>11.2</v>
          </cell>
          <cell r="F471">
            <v>832.05</v>
          </cell>
          <cell r="G471">
            <v>0</v>
          </cell>
          <cell r="H471">
            <v>0</v>
          </cell>
          <cell r="I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74.290000000000006</v>
          </cell>
          <cell r="Q471">
            <v>832.05</v>
          </cell>
          <cell r="R471">
            <v>1</v>
          </cell>
        </row>
        <row r="472">
          <cell r="A472" t="str">
            <v>09.07.02</v>
          </cell>
          <cell r="B472" t="str">
            <v xml:space="preserve">      Contrazocalo de Loseta Veneciana 10 X 20 cm., 1 cm., Mezcla 1:3</v>
          </cell>
          <cell r="C472" t="str">
            <v>m</v>
          </cell>
          <cell r="D472">
            <v>35.11</v>
          </cell>
          <cell r="E472">
            <v>13.22</v>
          </cell>
          <cell r="F472">
            <v>464.15</v>
          </cell>
          <cell r="G472">
            <v>0</v>
          </cell>
          <cell r="H472">
            <v>0</v>
          </cell>
          <cell r="I472">
            <v>0</v>
          </cell>
          <cell r="J472">
            <v>11.8</v>
          </cell>
          <cell r="K472">
            <v>156</v>
          </cell>
          <cell r="L472">
            <v>0.33609824410212219</v>
          </cell>
          <cell r="M472">
            <v>11.8</v>
          </cell>
          <cell r="N472">
            <v>156</v>
          </cell>
          <cell r="O472">
            <v>0.33609824410212219</v>
          </cell>
          <cell r="P472">
            <v>23.31</v>
          </cell>
          <cell r="Q472">
            <v>308.16000000000003</v>
          </cell>
          <cell r="R472">
            <v>0.66392330065711525</v>
          </cell>
        </row>
        <row r="473">
          <cell r="A473" t="str">
            <v>09.07.03</v>
          </cell>
          <cell r="B473" t="str">
            <v xml:space="preserve">      Contrazocalo de Laja Arequipeña Color Negro</v>
          </cell>
          <cell r="C473" t="str">
            <v>m2</v>
          </cell>
          <cell r="D473">
            <v>4.4400000000000004</v>
          </cell>
          <cell r="E473">
            <v>142.51</v>
          </cell>
          <cell r="F473">
            <v>632.74</v>
          </cell>
          <cell r="G473">
            <v>0</v>
          </cell>
          <cell r="H473">
            <v>0</v>
          </cell>
          <cell r="I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4.4400000000000004</v>
          </cell>
          <cell r="Q473">
            <v>632.74</v>
          </cell>
          <cell r="R473">
            <v>1</v>
          </cell>
        </row>
        <row r="474">
          <cell r="A474" t="str">
            <v>09.08</v>
          </cell>
          <cell r="B474" t="str">
            <v xml:space="preserve">   ZOCALOS</v>
          </cell>
          <cell r="F474">
            <v>2499.19</v>
          </cell>
          <cell r="G474">
            <v>0</v>
          </cell>
          <cell r="H474">
            <v>2499.19</v>
          </cell>
          <cell r="I474">
            <v>1</v>
          </cell>
          <cell r="K474">
            <v>0</v>
          </cell>
          <cell r="L474">
            <v>0</v>
          </cell>
          <cell r="M474">
            <v>0</v>
          </cell>
          <cell r="N474">
            <v>2499.19</v>
          </cell>
          <cell r="O474">
            <v>1</v>
          </cell>
          <cell r="P474">
            <v>0</v>
          </cell>
          <cell r="Q474">
            <v>0</v>
          </cell>
          <cell r="R474">
            <v>0</v>
          </cell>
        </row>
        <row r="475">
          <cell r="A475" t="str">
            <v>09.08.01</v>
          </cell>
          <cell r="B475" t="str">
            <v xml:space="preserve">      Zocalo de Ceramico Nacional 20X30, Mezcla 1:4</v>
          </cell>
          <cell r="C475" t="str">
            <v>m2</v>
          </cell>
          <cell r="D475">
            <v>54.06</v>
          </cell>
          <cell r="E475">
            <v>46.23</v>
          </cell>
          <cell r="F475">
            <v>2499.19</v>
          </cell>
          <cell r="G475">
            <v>54.06</v>
          </cell>
          <cell r="H475">
            <v>2499.19</v>
          </cell>
          <cell r="I475">
            <v>1</v>
          </cell>
          <cell r="K475">
            <v>0</v>
          </cell>
          <cell r="L475">
            <v>0</v>
          </cell>
          <cell r="M475">
            <v>54.06</v>
          </cell>
          <cell r="N475">
            <v>2499.19</v>
          </cell>
          <cell r="O475">
            <v>1</v>
          </cell>
          <cell r="P475">
            <v>0</v>
          </cell>
          <cell r="Q475">
            <v>0</v>
          </cell>
          <cell r="R475">
            <v>0</v>
          </cell>
        </row>
        <row r="476">
          <cell r="A476" t="str">
            <v>09.09</v>
          </cell>
          <cell r="B476" t="str">
            <v xml:space="preserve">   CARPINTERIA DE MADERA</v>
          </cell>
          <cell r="F476">
            <v>11623.350000000002</v>
          </cell>
          <cell r="G476">
            <v>0</v>
          </cell>
          <cell r="H476">
            <v>0</v>
          </cell>
          <cell r="I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11623.350000000002</v>
          </cell>
          <cell r="R476">
            <v>1</v>
          </cell>
        </row>
        <row r="477">
          <cell r="A477" t="str">
            <v>09.09.01</v>
          </cell>
          <cell r="B477" t="str">
            <v xml:space="preserve">      Puerta de madera apanelada e=1 1/2"</v>
          </cell>
          <cell r="C477" t="str">
            <v>m2</v>
          </cell>
          <cell r="D477">
            <v>33</v>
          </cell>
          <cell r="E477">
            <v>293.91000000000003</v>
          </cell>
          <cell r="F477">
            <v>9699.0300000000007</v>
          </cell>
          <cell r="G477">
            <v>0</v>
          </cell>
          <cell r="H477">
            <v>0</v>
          </cell>
          <cell r="I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33</v>
          </cell>
          <cell r="Q477">
            <v>9699.0300000000007</v>
          </cell>
          <cell r="R477">
            <v>1</v>
          </cell>
        </row>
        <row r="478">
          <cell r="A478" t="str">
            <v>09.09.02</v>
          </cell>
          <cell r="B478" t="str">
            <v xml:space="preserve">      Marco de Madera Aguano de 1 1/2"x3"</v>
          </cell>
          <cell r="C478" t="str">
            <v>m</v>
          </cell>
          <cell r="D478">
            <v>100.7</v>
          </cell>
          <cell r="E478">
            <v>14.81</v>
          </cell>
          <cell r="F478">
            <v>1491.37</v>
          </cell>
          <cell r="G478">
            <v>0</v>
          </cell>
          <cell r="H478">
            <v>0</v>
          </cell>
          <cell r="I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100.7</v>
          </cell>
          <cell r="Q478">
            <v>1491.37</v>
          </cell>
          <cell r="R478">
            <v>1</v>
          </cell>
        </row>
        <row r="479">
          <cell r="A479" t="str">
            <v>09.09.03</v>
          </cell>
          <cell r="B479" t="str">
            <v xml:space="preserve">      Pasamano Aislado de Madera Cedro de 2" X 3"</v>
          </cell>
          <cell r="C479" t="str">
            <v>m</v>
          </cell>
          <cell r="D479">
            <v>10.4</v>
          </cell>
          <cell r="E479">
            <v>41.63</v>
          </cell>
          <cell r="F479">
            <v>432.95</v>
          </cell>
          <cell r="G479">
            <v>0</v>
          </cell>
          <cell r="H479">
            <v>0</v>
          </cell>
          <cell r="I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10.4</v>
          </cell>
          <cell r="Q479">
            <v>432.95</v>
          </cell>
          <cell r="R479">
            <v>1</v>
          </cell>
        </row>
        <row r="480">
          <cell r="A480" t="str">
            <v>09.10</v>
          </cell>
          <cell r="B480" t="str">
            <v xml:space="preserve">   CERRAJERIA</v>
          </cell>
          <cell r="F480">
            <v>2424.6</v>
          </cell>
          <cell r="G480">
            <v>0</v>
          </cell>
          <cell r="H480">
            <v>0</v>
          </cell>
          <cell r="I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2424.6</v>
          </cell>
          <cell r="R480">
            <v>1</v>
          </cell>
        </row>
        <row r="481">
          <cell r="A481" t="str">
            <v>09.10.01</v>
          </cell>
          <cell r="B481" t="str">
            <v xml:space="preserve">      Cerradura Para Puerta Principal 3 Golpes</v>
          </cell>
          <cell r="C481" t="str">
            <v>u</v>
          </cell>
          <cell r="D481">
            <v>9</v>
          </cell>
          <cell r="E481">
            <v>107.14</v>
          </cell>
          <cell r="F481">
            <v>964.26</v>
          </cell>
          <cell r="G481">
            <v>0</v>
          </cell>
          <cell r="H481">
            <v>0</v>
          </cell>
          <cell r="I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9</v>
          </cell>
          <cell r="Q481">
            <v>964.26</v>
          </cell>
          <cell r="R481">
            <v>1</v>
          </cell>
        </row>
        <row r="482">
          <cell r="A482" t="str">
            <v>09.10.02</v>
          </cell>
          <cell r="B482" t="str">
            <v xml:space="preserve">      Cerradura simple Para Puerta</v>
          </cell>
          <cell r="C482" t="str">
            <v>u</v>
          </cell>
          <cell r="D482">
            <v>6</v>
          </cell>
          <cell r="E482">
            <v>67.14</v>
          </cell>
          <cell r="F482">
            <v>402.84</v>
          </cell>
          <cell r="G482">
            <v>0</v>
          </cell>
          <cell r="H482">
            <v>0</v>
          </cell>
          <cell r="I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6</v>
          </cell>
          <cell r="Q482">
            <v>402.84</v>
          </cell>
          <cell r="R482">
            <v>1</v>
          </cell>
        </row>
        <row r="483">
          <cell r="A483" t="str">
            <v>09.10.03</v>
          </cell>
          <cell r="B483" t="str">
            <v xml:space="preserve">      Bisagra Capuchina de 3 1/2" X 3 1/2" Aluminizado</v>
          </cell>
          <cell r="C483" t="str">
            <v>pza</v>
          </cell>
          <cell r="D483">
            <v>45</v>
          </cell>
          <cell r="E483">
            <v>21.43</v>
          </cell>
          <cell r="F483">
            <v>964.35</v>
          </cell>
          <cell r="G483">
            <v>0</v>
          </cell>
          <cell r="H483">
            <v>0</v>
          </cell>
          <cell r="I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45</v>
          </cell>
          <cell r="Q483">
            <v>964.35</v>
          </cell>
          <cell r="R483">
            <v>1</v>
          </cell>
        </row>
        <row r="484">
          <cell r="A484" t="str">
            <v>09.10.04</v>
          </cell>
          <cell r="B484" t="str">
            <v xml:space="preserve">      Manija de Bronce Para Puertas</v>
          </cell>
          <cell r="C484" t="str">
            <v>u</v>
          </cell>
          <cell r="D484">
            <v>15</v>
          </cell>
          <cell r="E484">
            <v>6.21</v>
          </cell>
          <cell r="F484">
            <v>93.15</v>
          </cell>
          <cell r="G484">
            <v>0</v>
          </cell>
          <cell r="H484">
            <v>0</v>
          </cell>
          <cell r="I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15</v>
          </cell>
          <cell r="Q484">
            <v>93.15</v>
          </cell>
          <cell r="R484">
            <v>1</v>
          </cell>
        </row>
        <row r="485">
          <cell r="A485" t="str">
            <v>09.11</v>
          </cell>
          <cell r="B485" t="str">
            <v xml:space="preserve">   VIDRIOS, CRISTALES Y SIMILARES</v>
          </cell>
          <cell r="F485">
            <v>5921.84</v>
          </cell>
          <cell r="G485">
            <v>0</v>
          </cell>
          <cell r="H485">
            <v>0</v>
          </cell>
          <cell r="I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5921.84</v>
          </cell>
          <cell r="R485">
            <v>1</v>
          </cell>
        </row>
        <row r="486">
          <cell r="A486" t="str">
            <v>09.11.01</v>
          </cell>
          <cell r="B486" t="str">
            <v xml:space="preserve">      Vidrios Sistema Moduglas de 6mm.</v>
          </cell>
          <cell r="C486" t="str">
            <v>p2</v>
          </cell>
          <cell r="D486">
            <v>324.5</v>
          </cell>
          <cell r="E486">
            <v>15.39</v>
          </cell>
          <cell r="F486">
            <v>4994.0600000000004</v>
          </cell>
          <cell r="G486">
            <v>0</v>
          </cell>
          <cell r="H486">
            <v>0</v>
          </cell>
          <cell r="I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  <cell r="P486">
            <v>324.5</v>
          </cell>
          <cell r="Q486">
            <v>4994.0600000000004</v>
          </cell>
          <cell r="R486">
            <v>1</v>
          </cell>
        </row>
        <row r="487">
          <cell r="A487" t="str">
            <v>09.11.02</v>
          </cell>
          <cell r="B487" t="str">
            <v xml:space="preserve">      Puerta de Vidrio Gris Reflejante e=8mm.</v>
          </cell>
          <cell r="C487" t="str">
            <v>m2</v>
          </cell>
          <cell r="D487">
            <v>5.64</v>
          </cell>
          <cell r="E487">
            <v>164.5</v>
          </cell>
          <cell r="F487">
            <v>927.78</v>
          </cell>
          <cell r="G487">
            <v>0</v>
          </cell>
          <cell r="H487">
            <v>0</v>
          </cell>
          <cell r="I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5.64</v>
          </cell>
          <cell r="Q487">
            <v>927.78</v>
          </cell>
          <cell r="R487">
            <v>1</v>
          </cell>
        </row>
        <row r="488">
          <cell r="A488" t="str">
            <v>09.12</v>
          </cell>
          <cell r="B488" t="str">
            <v xml:space="preserve">   PINTURA</v>
          </cell>
          <cell r="F488">
            <v>5825.1399999999994</v>
          </cell>
          <cell r="G488">
            <v>0</v>
          </cell>
          <cell r="H488">
            <v>0</v>
          </cell>
          <cell r="I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5825.1399999999994</v>
          </cell>
          <cell r="R488">
            <v>1</v>
          </cell>
        </row>
        <row r="489">
          <cell r="A489" t="str">
            <v>09.12.01</v>
          </cell>
          <cell r="B489" t="str">
            <v xml:space="preserve">      PINTURA EN CIELORRASOS</v>
          </cell>
          <cell r="F489">
            <v>954.71</v>
          </cell>
          <cell r="G489">
            <v>0</v>
          </cell>
          <cell r="H489">
            <v>0</v>
          </cell>
          <cell r="I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954.71</v>
          </cell>
          <cell r="R489">
            <v>1</v>
          </cell>
        </row>
        <row r="490">
          <cell r="A490" t="str">
            <v>09.12.01.01</v>
          </cell>
          <cell r="B490" t="str">
            <v xml:space="preserve">         Pintura Vinilica en Cielo Raso 2 Manos</v>
          </cell>
          <cell r="C490" t="str">
            <v>m2</v>
          </cell>
          <cell r="D490">
            <v>143.35</v>
          </cell>
          <cell r="E490">
            <v>6.66</v>
          </cell>
          <cell r="F490">
            <v>954.71</v>
          </cell>
          <cell r="G490">
            <v>0</v>
          </cell>
          <cell r="H490">
            <v>0</v>
          </cell>
          <cell r="I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143.35</v>
          </cell>
          <cell r="Q490">
            <v>954.71</v>
          </cell>
          <cell r="R490">
            <v>1</v>
          </cell>
        </row>
        <row r="491">
          <cell r="A491" t="str">
            <v>09.12.02</v>
          </cell>
          <cell r="B491" t="str">
            <v xml:space="preserve">      PINTURA EN INTERIORES</v>
          </cell>
          <cell r="F491">
            <v>3351.51</v>
          </cell>
          <cell r="G491">
            <v>0</v>
          </cell>
          <cell r="H491">
            <v>0</v>
          </cell>
          <cell r="I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3351.51</v>
          </cell>
          <cell r="R491">
            <v>1</v>
          </cell>
        </row>
        <row r="492">
          <cell r="A492" t="str">
            <v>09.12.02.01</v>
          </cell>
          <cell r="B492" t="str">
            <v xml:space="preserve">         Pintura Vinilica en Muros Interiores 2 Manos</v>
          </cell>
          <cell r="C492" t="str">
            <v>m2</v>
          </cell>
          <cell r="D492">
            <v>503.23</v>
          </cell>
          <cell r="E492">
            <v>6.66</v>
          </cell>
          <cell r="F492">
            <v>3351.51</v>
          </cell>
          <cell r="G492">
            <v>0</v>
          </cell>
          <cell r="H492">
            <v>0</v>
          </cell>
          <cell r="I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503.23</v>
          </cell>
          <cell r="Q492">
            <v>3351.51</v>
          </cell>
          <cell r="R492">
            <v>1</v>
          </cell>
        </row>
        <row r="493">
          <cell r="A493" t="str">
            <v>09.12.03</v>
          </cell>
          <cell r="B493" t="str">
            <v xml:space="preserve">      PINTURA EN EXTERIORES</v>
          </cell>
          <cell r="F493">
            <v>981.36</v>
          </cell>
          <cell r="G493">
            <v>0</v>
          </cell>
          <cell r="H493">
            <v>0</v>
          </cell>
          <cell r="I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981.36</v>
          </cell>
          <cell r="R493">
            <v>1</v>
          </cell>
        </row>
        <row r="494">
          <cell r="A494" t="str">
            <v>09.12.03.01</v>
          </cell>
          <cell r="B494" t="str">
            <v xml:space="preserve">         Pintura Vinilica en Muros Exteriores 2 Manos</v>
          </cell>
          <cell r="C494" t="str">
            <v>m2</v>
          </cell>
          <cell r="D494">
            <v>99.63</v>
          </cell>
          <cell r="E494">
            <v>9.85</v>
          </cell>
          <cell r="F494">
            <v>981.36</v>
          </cell>
          <cell r="G494">
            <v>0</v>
          </cell>
          <cell r="H494">
            <v>0</v>
          </cell>
          <cell r="I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99.63</v>
          </cell>
          <cell r="Q494">
            <v>981.36</v>
          </cell>
          <cell r="R494">
            <v>1</v>
          </cell>
        </row>
        <row r="495">
          <cell r="A495" t="str">
            <v>09.12.04</v>
          </cell>
          <cell r="B495" t="str">
            <v xml:space="preserve">      PINTURA EN PUERTAS Y VENTANAS</v>
          </cell>
          <cell r="F495">
            <v>537.55999999999995</v>
          </cell>
          <cell r="G495">
            <v>0</v>
          </cell>
          <cell r="H495">
            <v>0</v>
          </cell>
          <cell r="I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537.55999999999995</v>
          </cell>
          <cell r="R495">
            <v>1</v>
          </cell>
        </row>
        <row r="496">
          <cell r="A496" t="str">
            <v>09.12.04.01</v>
          </cell>
          <cell r="B496" t="str">
            <v xml:space="preserve">         Pintura en Puertas con Barnis 2 Manos</v>
          </cell>
          <cell r="C496" t="str">
            <v>m2</v>
          </cell>
          <cell r="D496">
            <v>29.64</v>
          </cell>
          <cell r="E496">
            <v>9.74</v>
          </cell>
          <cell r="F496">
            <v>288.69</v>
          </cell>
          <cell r="G496">
            <v>0</v>
          </cell>
          <cell r="H496">
            <v>0</v>
          </cell>
          <cell r="I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29.64</v>
          </cell>
          <cell r="Q496">
            <v>288.69</v>
          </cell>
          <cell r="R496">
            <v>1</v>
          </cell>
        </row>
        <row r="497">
          <cell r="A497" t="str">
            <v>09.12.04.02</v>
          </cell>
          <cell r="B497" t="str">
            <v xml:space="preserve">         Pintura en Contrazocalos con Barnis 2 Manos</v>
          </cell>
          <cell r="C497" t="str">
            <v>m</v>
          </cell>
          <cell r="D497">
            <v>74.290000000000006</v>
          </cell>
          <cell r="E497">
            <v>3.35</v>
          </cell>
          <cell r="F497">
            <v>248.87</v>
          </cell>
          <cell r="G497">
            <v>0</v>
          </cell>
          <cell r="H497">
            <v>0</v>
          </cell>
          <cell r="I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74.290000000000006</v>
          </cell>
          <cell r="Q497">
            <v>248.87</v>
          </cell>
          <cell r="R497">
            <v>1</v>
          </cell>
        </row>
        <row r="498">
          <cell r="A498" t="str">
            <v>09.13</v>
          </cell>
          <cell r="B498" t="str">
            <v xml:space="preserve">   APARATOS Y ACCESORIOS SANITARIOS</v>
          </cell>
          <cell r="F498">
            <v>3244.12</v>
          </cell>
          <cell r="G498">
            <v>0</v>
          </cell>
          <cell r="H498">
            <v>0</v>
          </cell>
          <cell r="I498">
            <v>0</v>
          </cell>
          <cell r="K498">
            <v>758.2</v>
          </cell>
          <cell r="L498">
            <v>0.23371515233715154</v>
          </cell>
          <cell r="M498">
            <v>0</v>
          </cell>
          <cell r="N498">
            <v>758.2</v>
          </cell>
          <cell r="O498">
            <v>0.23371515233715154</v>
          </cell>
          <cell r="P498">
            <v>0</v>
          </cell>
          <cell r="Q498">
            <v>2485.92</v>
          </cell>
          <cell r="R498">
            <v>0.76628484766284855</v>
          </cell>
        </row>
        <row r="499">
          <cell r="A499" t="str">
            <v>09.13.01</v>
          </cell>
          <cell r="B499" t="str">
            <v xml:space="preserve">      Inodoro Tanque Bajo Blanco</v>
          </cell>
          <cell r="C499" t="str">
            <v>pza</v>
          </cell>
          <cell r="D499">
            <v>6</v>
          </cell>
          <cell r="E499">
            <v>179.18</v>
          </cell>
          <cell r="F499">
            <v>1075.08</v>
          </cell>
          <cell r="G499">
            <v>0</v>
          </cell>
          <cell r="H499">
            <v>0</v>
          </cell>
          <cell r="I499">
            <v>0</v>
          </cell>
          <cell r="J499">
            <v>2</v>
          </cell>
          <cell r="K499">
            <v>358.36</v>
          </cell>
          <cell r="L499">
            <v>0.33333333333333337</v>
          </cell>
          <cell r="M499">
            <v>2</v>
          </cell>
          <cell r="N499">
            <v>358.36</v>
          </cell>
          <cell r="O499">
            <v>0.33333333333333337</v>
          </cell>
          <cell r="P499">
            <v>4</v>
          </cell>
          <cell r="Q499">
            <v>716.72</v>
          </cell>
          <cell r="R499">
            <v>0.66666666666666674</v>
          </cell>
        </row>
        <row r="500">
          <cell r="A500" t="str">
            <v>09.13.02</v>
          </cell>
          <cell r="B500" t="str">
            <v xml:space="preserve">      Urinarios de Losa de Pico Blanco</v>
          </cell>
          <cell r="C500" t="str">
            <v>pza</v>
          </cell>
          <cell r="D500">
            <v>2</v>
          </cell>
          <cell r="E500">
            <v>95</v>
          </cell>
          <cell r="F500">
            <v>190</v>
          </cell>
          <cell r="G500">
            <v>0</v>
          </cell>
          <cell r="H500">
            <v>0</v>
          </cell>
          <cell r="I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2</v>
          </cell>
          <cell r="Q500">
            <v>190</v>
          </cell>
          <cell r="R500">
            <v>1</v>
          </cell>
        </row>
        <row r="501">
          <cell r="A501" t="str">
            <v>09.13.03</v>
          </cell>
          <cell r="B501" t="str">
            <v xml:space="preserve">      Lavatorio de Pedestal Blanco</v>
          </cell>
          <cell r="C501" t="str">
            <v>pza</v>
          </cell>
          <cell r="D501">
            <v>6</v>
          </cell>
          <cell r="E501">
            <v>115</v>
          </cell>
          <cell r="F501">
            <v>690</v>
          </cell>
          <cell r="G501">
            <v>0</v>
          </cell>
          <cell r="H501">
            <v>0</v>
          </cell>
          <cell r="I501">
            <v>0</v>
          </cell>
          <cell r="J501">
            <v>2</v>
          </cell>
          <cell r="K501">
            <v>230</v>
          </cell>
          <cell r="L501">
            <v>0.33333333333333331</v>
          </cell>
          <cell r="M501">
            <v>2</v>
          </cell>
          <cell r="N501">
            <v>230</v>
          </cell>
          <cell r="O501">
            <v>0.33333333333333331</v>
          </cell>
          <cell r="P501">
            <v>4</v>
          </cell>
          <cell r="Q501">
            <v>460</v>
          </cell>
          <cell r="R501">
            <v>0.66666666666666663</v>
          </cell>
        </row>
        <row r="502">
          <cell r="A502" t="str">
            <v>09.13.04</v>
          </cell>
          <cell r="B502" t="str">
            <v xml:space="preserve">      Duchas cromadas de Cabeza Giratoria y Llave mezcladora</v>
          </cell>
          <cell r="C502" t="str">
            <v>pza</v>
          </cell>
          <cell r="D502">
            <v>1</v>
          </cell>
          <cell r="E502">
            <v>79.180000000000007</v>
          </cell>
          <cell r="F502">
            <v>79.180000000000007</v>
          </cell>
          <cell r="G502">
            <v>0</v>
          </cell>
          <cell r="H502">
            <v>0</v>
          </cell>
          <cell r="I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1</v>
          </cell>
          <cell r="Q502">
            <v>79.180000000000007</v>
          </cell>
          <cell r="R502">
            <v>1</v>
          </cell>
        </row>
        <row r="503">
          <cell r="A503" t="str">
            <v>09.13.05</v>
          </cell>
          <cell r="B503" t="str">
            <v xml:space="preserve">      Jaboneras de Loza Blanca Simple de 15 X 15 cm</v>
          </cell>
          <cell r="C503" t="str">
            <v>pza</v>
          </cell>
          <cell r="D503">
            <v>1</v>
          </cell>
          <cell r="E503">
            <v>17.18</v>
          </cell>
          <cell r="F503">
            <v>17.18</v>
          </cell>
          <cell r="G503">
            <v>0</v>
          </cell>
          <cell r="H503">
            <v>0</v>
          </cell>
          <cell r="I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1</v>
          </cell>
          <cell r="Q503">
            <v>17.18</v>
          </cell>
          <cell r="R503">
            <v>1</v>
          </cell>
        </row>
        <row r="504">
          <cell r="A504" t="str">
            <v>09.13.06</v>
          </cell>
          <cell r="B504" t="str">
            <v xml:space="preserve">      Papelera de Loza de Color de 15 X 15 cm</v>
          </cell>
          <cell r="C504" t="str">
            <v>pza</v>
          </cell>
          <cell r="D504">
            <v>6</v>
          </cell>
          <cell r="E504">
            <v>17.18</v>
          </cell>
          <cell r="F504">
            <v>103.08</v>
          </cell>
          <cell r="G504">
            <v>0</v>
          </cell>
          <cell r="H504">
            <v>0</v>
          </cell>
          <cell r="I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6</v>
          </cell>
          <cell r="Q504">
            <v>103.08</v>
          </cell>
          <cell r="R504">
            <v>1</v>
          </cell>
        </row>
        <row r="505">
          <cell r="A505" t="str">
            <v>09.13.07</v>
          </cell>
          <cell r="B505" t="str">
            <v xml:space="preserve">      Colocacion de Aparatos Sanitarios Corrientes</v>
          </cell>
          <cell r="C505" t="str">
            <v>pza</v>
          </cell>
          <cell r="D505">
            <v>14</v>
          </cell>
          <cell r="E505">
            <v>60.1</v>
          </cell>
          <cell r="F505">
            <v>841.4</v>
          </cell>
          <cell r="G505">
            <v>0</v>
          </cell>
          <cell r="H505">
            <v>0</v>
          </cell>
          <cell r="I505">
            <v>0</v>
          </cell>
          <cell r="J505">
            <v>2</v>
          </cell>
          <cell r="K505">
            <v>120.2</v>
          </cell>
          <cell r="L505">
            <v>0.14285714285714288</v>
          </cell>
          <cell r="M505">
            <v>2</v>
          </cell>
          <cell r="N505">
            <v>120.2</v>
          </cell>
          <cell r="O505">
            <v>0.14285714285714288</v>
          </cell>
          <cell r="P505">
            <v>12</v>
          </cell>
          <cell r="Q505">
            <v>721.2</v>
          </cell>
          <cell r="R505">
            <v>0.85714285714285721</v>
          </cell>
        </row>
        <row r="506">
          <cell r="A506" t="str">
            <v>09.13.08</v>
          </cell>
          <cell r="B506" t="str">
            <v xml:space="preserve">      Colocacion de Accesorios Sanitarios Corrientes</v>
          </cell>
          <cell r="C506" t="str">
            <v>pza</v>
          </cell>
          <cell r="D506">
            <v>10</v>
          </cell>
          <cell r="E506">
            <v>24.82</v>
          </cell>
          <cell r="F506">
            <v>248.2</v>
          </cell>
          <cell r="G506">
            <v>0</v>
          </cell>
          <cell r="H506">
            <v>0</v>
          </cell>
          <cell r="I506">
            <v>0</v>
          </cell>
          <cell r="J506">
            <v>2</v>
          </cell>
          <cell r="K506">
            <v>49.64</v>
          </cell>
          <cell r="L506">
            <v>0.2</v>
          </cell>
          <cell r="M506">
            <v>2</v>
          </cell>
          <cell r="N506">
            <v>49.64</v>
          </cell>
          <cell r="O506">
            <v>0.2</v>
          </cell>
          <cell r="P506">
            <v>8</v>
          </cell>
          <cell r="Q506">
            <v>198.56</v>
          </cell>
          <cell r="R506">
            <v>0.8</v>
          </cell>
        </row>
        <row r="507">
          <cell r="A507" t="str">
            <v>09.14</v>
          </cell>
          <cell r="B507" t="str">
            <v xml:space="preserve">   INSTALACIONES SANITARIAS</v>
          </cell>
          <cell r="F507">
            <v>2776.28</v>
          </cell>
          <cell r="G507">
            <v>0</v>
          </cell>
          <cell r="H507">
            <v>2776.28</v>
          </cell>
          <cell r="I507">
            <v>1</v>
          </cell>
          <cell r="K507">
            <v>0</v>
          </cell>
          <cell r="L507">
            <v>0</v>
          </cell>
          <cell r="M507">
            <v>0</v>
          </cell>
          <cell r="N507">
            <v>2776.28</v>
          </cell>
          <cell r="O507">
            <v>1</v>
          </cell>
          <cell r="P507">
            <v>0</v>
          </cell>
          <cell r="Q507">
            <v>0</v>
          </cell>
          <cell r="R507">
            <v>0</v>
          </cell>
        </row>
        <row r="508">
          <cell r="A508" t="str">
            <v>09.14.01</v>
          </cell>
          <cell r="B508" t="str">
            <v xml:space="preserve">      Excavacion de Zanjas Para Desague</v>
          </cell>
          <cell r="C508" t="str">
            <v>m</v>
          </cell>
          <cell r="D508">
            <v>9</v>
          </cell>
          <cell r="E508">
            <v>3.45</v>
          </cell>
          <cell r="F508">
            <v>31.05</v>
          </cell>
          <cell r="G508">
            <v>9</v>
          </cell>
          <cell r="H508">
            <v>31.05</v>
          </cell>
          <cell r="I508">
            <v>1</v>
          </cell>
          <cell r="K508">
            <v>0</v>
          </cell>
          <cell r="L508">
            <v>0</v>
          </cell>
          <cell r="M508">
            <v>9</v>
          </cell>
          <cell r="N508">
            <v>31.05</v>
          </cell>
          <cell r="O508">
            <v>1</v>
          </cell>
          <cell r="P508">
            <v>0</v>
          </cell>
          <cell r="Q508">
            <v>0</v>
          </cell>
          <cell r="R508">
            <v>0</v>
          </cell>
        </row>
        <row r="509">
          <cell r="A509" t="str">
            <v>09.14.02</v>
          </cell>
          <cell r="B509" t="str">
            <v xml:space="preserve">      Refine y Nivelacion de Fondo de Zanja Para Desague</v>
          </cell>
          <cell r="C509" t="str">
            <v>m</v>
          </cell>
          <cell r="D509">
            <v>9</v>
          </cell>
          <cell r="E509">
            <v>3.81</v>
          </cell>
          <cell r="F509">
            <v>34.29</v>
          </cell>
          <cell r="G509">
            <v>9</v>
          </cell>
          <cell r="H509">
            <v>34.29</v>
          </cell>
          <cell r="I509">
            <v>1</v>
          </cell>
          <cell r="K509">
            <v>0</v>
          </cell>
          <cell r="L509">
            <v>0</v>
          </cell>
          <cell r="M509">
            <v>9</v>
          </cell>
          <cell r="N509">
            <v>34.29</v>
          </cell>
          <cell r="O509">
            <v>1</v>
          </cell>
          <cell r="P509">
            <v>0</v>
          </cell>
          <cell r="Q509">
            <v>0</v>
          </cell>
          <cell r="R509">
            <v>0</v>
          </cell>
        </row>
        <row r="510">
          <cell r="A510" t="str">
            <v>09.14.03</v>
          </cell>
          <cell r="B510" t="str">
            <v xml:space="preserve">      Relleno y Compactacion de Zanja de Desague</v>
          </cell>
          <cell r="C510" t="str">
            <v>m</v>
          </cell>
          <cell r="D510">
            <v>9</v>
          </cell>
          <cell r="E510">
            <v>1.94</v>
          </cell>
          <cell r="F510">
            <v>17.46</v>
          </cell>
          <cell r="G510">
            <v>9</v>
          </cell>
          <cell r="H510">
            <v>17.46</v>
          </cell>
          <cell r="I510">
            <v>1</v>
          </cell>
          <cell r="K510">
            <v>0</v>
          </cell>
          <cell r="L510">
            <v>0</v>
          </cell>
          <cell r="M510">
            <v>9</v>
          </cell>
          <cell r="N510">
            <v>17.46</v>
          </cell>
          <cell r="O510">
            <v>1</v>
          </cell>
          <cell r="P510">
            <v>0</v>
          </cell>
          <cell r="Q510">
            <v>0</v>
          </cell>
          <cell r="R510">
            <v>0</v>
          </cell>
        </row>
        <row r="511">
          <cell r="A511" t="str">
            <v>09.14.04</v>
          </cell>
          <cell r="B511" t="str">
            <v xml:space="preserve">      Red de Desague PVC SAL D=4"</v>
          </cell>
          <cell r="C511" t="str">
            <v>m</v>
          </cell>
          <cell r="D511">
            <v>9</v>
          </cell>
          <cell r="E511">
            <v>17.190000000000001</v>
          </cell>
          <cell r="F511">
            <v>154.71</v>
          </cell>
          <cell r="G511">
            <v>9</v>
          </cell>
          <cell r="H511">
            <v>154.71</v>
          </cell>
          <cell r="I511">
            <v>1</v>
          </cell>
          <cell r="K511">
            <v>0</v>
          </cell>
          <cell r="L511">
            <v>0</v>
          </cell>
          <cell r="M511">
            <v>9</v>
          </cell>
          <cell r="N511">
            <v>154.71</v>
          </cell>
          <cell r="O511">
            <v>1</v>
          </cell>
          <cell r="P511">
            <v>0</v>
          </cell>
          <cell r="Q511">
            <v>0</v>
          </cell>
          <cell r="R511">
            <v>0</v>
          </cell>
        </row>
        <row r="512">
          <cell r="A512" t="str">
            <v>09.14.05</v>
          </cell>
          <cell r="B512" t="str">
            <v xml:space="preserve">      Red de Desague de PVC SAL D=2"</v>
          </cell>
          <cell r="C512" t="str">
            <v>m</v>
          </cell>
          <cell r="D512">
            <v>6</v>
          </cell>
          <cell r="E512">
            <v>14.04</v>
          </cell>
          <cell r="F512">
            <v>84.24</v>
          </cell>
          <cell r="G512">
            <v>6</v>
          </cell>
          <cell r="H512">
            <v>84.24</v>
          </cell>
          <cell r="I512">
            <v>1</v>
          </cell>
          <cell r="K512">
            <v>0</v>
          </cell>
          <cell r="L512">
            <v>0</v>
          </cell>
          <cell r="M512">
            <v>6</v>
          </cell>
          <cell r="N512">
            <v>84.24</v>
          </cell>
          <cell r="O512">
            <v>1</v>
          </cell>
          <cell r="P512">
            <v>0</v>
          </cell>
          <cell r="Q512">
            <v>0</v>
          </cell>
          <cell r="R512">
            <v>0</v>
          </cell>
        </row>
        <row r="513">
          <cell r="A513" t="str">
            <v>09.14.06</v>
          </cell>
          <cell r="B513" t="str">
            <v xml:space="preserve">      Salida de Desague en PVC 4"</v>
          </cell>
          <cell r="C513" t="str">
            <v>pto</v>
          </cell>
          <cell r="D513">
            <v>6</v>
          </cell>
          <cell r="E513">
            <v>55.65</v>
          </cell>
          <cell r="F513">
            <v>333.9</v>
          </cell>
          <cell r="G513">
            <v>6</v>
          </cell>
          <cell r="H513">
            <v>333.9</v>
          </cell>
          <cell r="I513">
            <v>1</v>
          </cell>
          <cell r="K513">
            <v>0</v>
          </cell>
          <cell r="L513">
            <v>0</v>
          </cell>
          <cell r="M513">
            <v>6</v>
          </cell>
          <cell r="N513">
            <v>333.9</v>
          </cell>
          <cell r="O513">
            <v>1</v>
          </cell>
          <cell r="P513">
            <v>0</v>
          </cell>
          <cell r="Q513">
            <v>0</v>
          </cell>
          <cell r="R513">
            <v>0</v>
          </cell>
        </row>
        <row r="514">
          <cell r="A514" t="str">
            <v>09.14.07</v>
          </cell>
          <cell r="B514" t="str">
            <v xml:space="preserve">      Salida de Desague en PVC 2"</v>
          </cell>
          <cell r="C514" t="str">
            <v>pto</v>
          </cell>
          <cell r="D514">
            <v>11</v>
          </cell>
          <cell r="E514">
            <v>52.33</v>
          </cell>
          <cell r="F514">
            <v>575.63</v>
          </cell>
          <cell r="G514">
            <v>11</v>
          </cell>
          <cell r="H514">
            <v>575.63</v>
          </cell>
          <cell r="I514">
            <v>1</v>
          </cell>
          <cell r="K514">
            <v>0</v>
          </cell>
          <cell r="L514">
            <v>0</v>
          </cell>
          <cell r="M514">
            <v>11</v>
          </cell>
          <cell r="N514">
            <v>575.63</v>
          </cell>
          <cell r="O514">
            <v>1</v>
          </cell>
          <cell r="P514">
            <v>0</v>
          </cell>
          <cell r="Q514">
            <v>0</v>
          </cell>
          <cell r="R514">
            <v>0</v>
          </cell>
        </row>
        <row r="515">
          <cell r="A515" t="str">
            <v>09.14.08</v>
          </cell>
          <cell r="B515" t="str">
            <v xml:space="preserve">      Sumidero de 2"</v>
          </cell>
          <cell r="C515" t="str">
            <v>pza</v>
          </cell>
          <cell r="D515">
            <v>5</v>
          </cell>
          <cell r="E515">
            <v>69.92</v>
          </cell>
          <cell r="F515">
            <v>349.6</v>
          </cell>
          <cell r="G515">
            <v>5</v>
          </cell>
          <cell r="H515">
            <v>349.6</v>
          </cell>
          <cell r="I515">
            <v>1</v>
          </cell>
          <cell r="K515">
            <v>0</v>
          </cell>
          <cell r="L515">
            <v>0</v>
          </cell>
          <cell r="M515">
            <v>5</v>
          </cell>
          <cell r="N515">
            <v>349.6</v>
          </cell>
          <cell r="O515">
            <v>1</v>
          </cell>
          <cell r="P515">
            <v>0</v>
          </cell>
          <cell r="Q515">
            <v>0</v>
          </cell>
          <cell r="R515">
            <v>0</v>
          </cell>
        </row>
        <row r="516">
          <cell r="A516" t="str">
            <v>09.14.09</v>
          </cell>
          <cell r="B516" t="str">
            <v xml:space="preserve">      Codo PVC SAL 4"X45°</v>
          </cell>
          <cell r="C516" t="str">
            <v>pza</v>
          </cell>
          <cell r="D516">
            <v>6</v>
          </cell>
          <cell r="E516">
            <v>18.850000000000001</v>
          </cell>
          <cell r="F516">
            <v>113.1</v>
          </cell>
          <cell r="G516">
            <v>6</v>
          </cell>
          <cell r="H516">
            <v>113.1</v>
          </cell>
          <cell r="I516">
            <v>1</v>
          </cell>
          <cell r="K516">
            <v>0</v>
          </cell>
          <cell r="L516">
            <v>0</v>
          </cell>
          <cell r="M516">
            <v>6</v>
          </cell>
          <cell r="N516">
            <v>113.1</v>
          </cell>
          <cell r="O516">
            <v>1</v>
          </cell>
          <cell r="P516">
            <v>0</v>
          </cell>
          <cell r="Q516">
            <v>0</v>
          </cell>
          <cell r="R516">
            <v>0</v>
          </cell>
        </row>
        <row r="517">
          <cell r="A517" t="str">
            <v>09.14.10</v>
          </cell>
          <cell r="B517" t="str">
            <v xml:space="preserve">      Registro de Bronce de 4"</v>
          </cell>
          <cell r="C517" t="str">
            <v>pza</v>
          </cell>
          <cell r="D517">
            <v>5</v>
          </cell>
          <cell r="E517">
            <v>56.8</v>
          </cell>
          <cell r="F517">
            <v>284</v>
          </cell>
          <cell r="G517">
            <v>5</v>
          </cell>
          <cell r="H517">
            <v>284</v>
          </cell>
          <cell r="I517">
            <v>1</v>
          </cell>
          <cell r="K517">
            <v>0</v>
          </cell>
          <cell r="L517">
            <v>0</v>
          </cell>
          <cell r="M517">
            <v>5</v>
          </cell>
          <cell r="N517">
            <v>284</v>
          </cell>
          <cell r="O517">
            <v>1</v>
          </cell>
          <cell r="P517">
            <v>0</v>
          </cell>
          <cell r="Q517">
            <v>0</v>
          </cell>
          <cell r="R517">
            <v>0</v>
          </cell>
        </row>
        <row r="518">
          <cell r="A518" t="str">
            <v>09.14.11</v>
          </cell>
          <cell r="B518" t="str">
            <v xml:space="preserve">      CodoPVC SAL 2"X90°</v>
          </cell>
          <cell r="C518" t="str">
            <v>pza</v>
          </cell>
          <cell r="D518">
            <v>44</v>
          </cell>
          <cell r="E518">
            <v>12.03</v>
          </cell>
          <cell r="F518">
            <v>529.32000000000005</v>
          </cell>
          <cell r="G518">
            <v>44</v>
          </cell>
          <cell r="H518">
            <v>529.32000000000005</v>
          </cell>
          <cell r="I518">
            <v>1</v>
          </cell>
          <cell r="K518">
            <v>0</v>
          </cell>
          <cell r="L518">
            <v>0</v>
          </cell>
          <cell r="M518">
            <v>44</v>
          </cell>
          <cell r="N518">
            <v>529.32000000000005</v>
          </cell>
          <cell r="O518">
            <v>1</v>
          </cell>
          <cell r="P518">
            <v>0</v>
          </cell>
          <cell r="Q518">
            <v>0</v>
          </cell>
          <cell r="R518">
            <v>0</v>
          </cell>
        </row>
        <row r="519">
          <cell r="A519" t="str">
            <v>09.14.12</v>
          </cell>
          <cell r="B519" t="str">
            <v xml:space="preserve">      Yee PVC SAL 4"</v>
          </cell>
          <cell r="C519" t="str">
            <v>pza</v>
          </cell>
          <cell r="D519">
            <v>6</v>
          </cell>
          <cell r="E519">
            <v>16.23</v>
          </cell>
          <cell r="F519">
            <v>97.38</v>
          </cell>
          <cell r="G519">
            <v>6</v>
          </cell>
          <cell r="H519">
            <v>97.38</v>
          </cell>
          <cell r="I519">
            <v>1</v>
          </cell>
          <cell r="K519">
            <v>0</v>
          </cell>
          <cell r="L519">
            <v>0</v>
          </cell>
          <cell r="M519">
            <v>6</v>
          </cell>
          <cell r="N519">
            <v>97.38</v>
          </cell>
          <cell r="O519">
            <v>1</v>
          </cell>
          <cell r="P519">
            <v>0</v>
          </cell>
          <cell r="Q519">
            <v>0</v>
          </cell>
          <cell r="R519">
            <v>0</v>
          </cell>
        </row>
        <row r="520">
          <cell r="A520" t="str">
            <v>09.14.13</v>
          </cell>
          <cell r="B520" t="str">
            <v xml:space="preserve">      Red Colectora PVC SAL D=6"</v>
          </cell>
          <cell r="C520" t="str">
            <v>m</v>
          </cell>
          <cell r="D520">
            <v>2</v>
          </cell>
          <cell r="E520">
            <v>24.22</v>
          </cell>
          <cell r="F520">
            <v>48.44</v>
          </cell>
          <cell r="G520">
            <v>2</v>
          </cell>
          <cell r="H520">
            <v>48.44</v>
          </cell>
          <cell r="I520">
            <v>1</v>
          </cell>
          <cell r="K520">
            <v>0</v>
          </cell>
          <cell r="L520">
            <v>0</v>
          </cell>
          <cell r="M520">
            <v>2</v>
          </cell>
          <cell r="N520">
            <v>48.44</v>
          </cell>
          <cell r="O520">
            <v>1</v>
          </cell>
          <cell r="P520">
            <v>0</v>
          </cell>
          <cell r="Q520">
            <v>0</v>
          </cell>
          <cell r="R520">
            <v>0</v>
          </cell>
        </row>
        <row r="521">
          <cell r="A521" t="str">
            <v>09.14.14</v>
          </cell>
          <cell r="B521" t="str">
            <v xml:space="preserve">      Caja de Registro de  Desague 12" X 24"</v>
          </cell>
          <cell r="C521" t="str">
            <v>pza</v>
          </cell>
          <cell r="D521">
            <v>1</v>
          </cell>
          <cell r="E521">
            <v>123.16</v>
          </cell>
          <cell r="F521">
            <v>123.16</v>
          </cell>
          <cell r="G521">
            <v>1</v>
          </cell>
          <cell r="H521">
            <v>123.16</v>
          </cell>
          <cell r="I521">
            <v>1</v>
          </cell>
          <cell r="K521">
            <v>0</v>
          </cell>
          <cell r="L521">
            <v>0</v>
          </cell>
          <cell r="M521">
            <v>1</v>
          </cell>
          <cell r="N521">
            <v>123.16</v>
          </cell>
          <cell r="O521">
            <v>1</v>
          </cell>
          <cell r="P521">
            <v>0</v>
          </cell>
          <cell r="Q521">
            <v>0</v>
          </cell>
          <cell r="R521">
            <v>0</v>
          </cell>
        </row>
        <row r="522">
          <cell r="A522" t="str">
            <v>09.15</v>
          </cell>
          <cell r="B522" t="str">
            <v xml:space="preserve">   SISTEMA DE AGUA FRIA Y CONTRA INCENDIO</v>
          </cell>
          <cell r="F522">
            <v>1145.71</v>
          </cell>
          <cell r="G522">
            <v>0</v>
          </cell>
          <cell r="H522">
            <v>1101.51</v>
          </cell>
          <cell r="I522">
            <v>0.961421302074696</v>
          </cell>
          <cell r="K522">
            <v>44.2</v>
          </cell>
          <cell r="L522">
            <v>3.8578697925303961E-2</v>
          </cell>
          <cell r="M522">
            <v>0</v>
          </cell>
          <cell r="N522">
            <v>1145.71</v>
          </cell>
          <cell r="O522">
            <v>1</v>
          </cell>
          <cell r="P522">
            <v>0</v>
          </cell>
          <cell r="Q522">
            <v>0</v>
          </cell>
          <cell r="R522">
            <v>0</v>
          </cell>
        </row>
        <row r="523">
          <cell r="A523" t="str">
            <v>09.15.01</v>
          </cell>
          <cell r="B523" t="str">
            <v xml:space="preserve">      Salida de Agua Fria con Tuberia de PVC-SAP 1/2"</v>
          </cell>
          <cell r="C523" t="str">
            <v>pto</v>
          </cell>
          <cell r="D523">
            <v>15</v>
          </cell>
          <cell r="E523">
            <v>52.14</v>
          </cell>
          <cell r="F523">
            <v>782.1</v>
          </cell>
          <cell r="G523">
            <v>15</v>
          </cell>
          <cell r="H523">
            <v>782.1</v>
          </cell>
          <cell r="I523">
            <v>1</v>
          </cell>
          <cell r="K523">
            <v>0</v>
          </cell>
          <cell r="L523">
            <v>0</v>
          </cell>
          <cell r="M523">
            <v>15</v>
          </cell>
          <cell r="N523">
            <v>782.1</v>
          </cell>
          <cell r="O523">
            <v>1</v>
          </cell>
          <cell r="P523">
            <v>0</v>
          </cell>
          <cell r="Q523">
            <v>0</v>
          </cell>
          <cell r="R523">
            <v>0</v>
          </cell>
        </row>
        <row r="524">
          <cell r="A524" t="str">
            <v>09.15.02</v>
          </cell>
          <cell r="B524" t="str">
            <v xml:space="preserve">      Red de Agua Fria 1/2" PVC-SAP</v>
          </cell>
          <cell r="C524" t="str">
            <v>m</v>
          </cell>
          <cell r="D524">
            <v>5</v>
          </cell>
          <cell r="E524">
            <v>8.1999999999999993</v>
          </cell>
          <cell r="F524">
            <v>41</v>
          </cell>
          <cell r="G524">
            <v>5</v>
          </cell>
          <cell r="H524">
            <v>41</v>
          </cell>
          <cell r="I524">
            <v>1</v>
          </cell>
          <cell r="K524">
            <v>0</v>
          </cell>
          <cell r="L524">
            <v>0</v>
          </cell>
          <cell r="M524">
            <v>5</v>
          </cell>
          <cell r="N524">
            <v>41</v>
          </cell>
          <cell r="O524">
            <v>1</v>
          </cell>
          <cell r="P524">
            <v>0</v>
          </cell>
          <cell r="Q524">
            <v>0</v>
          </cell>
          <cell r="R524">
            <v>0</v>
          </cell>
        </row>
        <row r="525">
          <cell r="A525" t="str">
            <v>09.15.03</v>
          </cell>
          <cell r="B525" t="str">
            <v xml:space="preserve">      Red de Agua Fria 3/4" PVC-SAP</v>
          </cell>
          <cell r="C525" t="str">
            <v>m</v>
          </cell>
          <cell r="D525">
            <v>20</v>
          </cell>
          <cell r="E525">
            <v>9.8800000000000008</v>
          </cell>
          <cell r="F525">
            <v>197.6</v>
          </cell>
          <cell r="G525">
            <v>20</v>
          </cell>
          <cell r="H525">
            <v>197.6</v>
          </cell>
          <cell r="I525">
            <v>1</v>
          </cell>
          <cell r="K525">
            <v>0</v>
          </cell>
          <cell r="L525">
            <v>0</v>
          </cell>
          <cell r="M525">
            <v>20</v>
          </cell>
          <cell r="N525">
            <v>197.6</v>
          </cell>
          <cell r="O525">
            <v>1</v>
          </cell>
          <cell r="P525">
            <v>0</v>
          </cell>
          <cell r="Q525">
            <v>0</v>
          </cell>
          <cell r="R525">
            <v>0</v>
          </cell>
        </row>
        <row r="526">
          <cell r="A526" t="str">
            <v>09.15.04</v>
          </cell>
          <cell r="B526" t="str">
            <v xml:space="preserve">      Valvula de Compuerta de Bronce de D=3/4"</v>
          </cell>
          <cell r="C526" t="str">
            <v>pza</v>
          </cell>
          <cell r="D526">
            <v>1</v>
          </cell>
          <cell r="E526">
            <v>80.81</v>
          </cell>
          <cell r="F526">
            <v>80.81</v>
          </cell>
          <cell r="G526">
            <v>1</v>
          </cell>
          <cell r="H526">
            <v>80.81</v>
          </cell>
          <cell r="I526">
            <v>1</v>
          </cell>
          <cell r="K526">
            <v>0</v>
          </cell>
          <cell r="L526">
            <v>0</v>
          </cell>
          <cell r="M526">
            <v>1</v>
          </cell>
          <cell r="N526">
            <v>80.81</v>
          </cell>
          <cell r="O526">
            <v>1</v>
          </cell>
          <cell r="P526">
            <v>0</v>
          </cell>
          <cell r="Q526">
            <v>0</v>
          </cell>
          <cell r="R526">
            <v>0</v>
          </cell>
        </row>
        <row r="527">
          <cell r="A527" t="str">
            <v>09.15.05</v>
          </cell>
          <cell r="B527" t="str">
            <v xml:space="preserve">      Prueba hidraulica de Red de Agua</v>
          </cell>
          <cell r="C527" t="str">
            <v>m</v>
          </cell>
          <cell r="D527">
            <v>20</v>
          </cell>
          <cell r="E527">
            <v>2.21</v>
          </cell>
          <cell r="F527">
            <v>44.2</v>
          </cell>
          <cell r="G527">
            <v>0</v>
          </cell>
          <cell r="H527">
            <v>0</v>
          </cell>
          <cell r="I527">
            <v>0</v>
          </cell>
          <cell r="J527">
            <v>20</v>
          </cell>
          <cell r="K527">
            <v>44.2</v>
          </cell>
          <cell r="L527">
            <v>1</v>
          </cell>
          <cell r="M527">
            <v>20</v>
          </cell>
          <cell r="N527">
            <v>44.2</v>
          </cell>
          <cell r="O527">
            <v>1</v>
          </cell>
          <cell r="P527">
            <v>0</v>
          </cell>
          <cell r="Q527">
            <v>0</v>
          </cell>
          <cell r="R527">
            <v>0</v>
          </cell>
        </row>
        <row r="528">
          <cell r="A528" t="str">
            <v>09.16</v>
          </cell>
          <cell r="B528" t="str">
            <v xml:space="preserve">   INSTALACIONES ELECTRICAS</v>
          </cell>
          <cell r="F528">
            <v>3487.0399999999995</v>
          </cell>
          <cell r="G528">
            <v>0</v>
          </cell>
          <cell r="H528">
            <v>2191.37</v>
          </cell>
          <cell r="I528">
            <v>0.62843271083784535</v>
          </cell>
          <cell r="K528">
            <v>0</v>
          </cell>
          <cell r="L528">
            <v>0</v>
          </cell>
          <cell r="M528">
            <v>0</v>
          </cell>
          <cell r="N528">
            <v>2191.37</v>
          </cell>
          <cell r="O528">
            <v>0.62843271083784535</v>
          </cell>
          <cell r="P528">
            <v>0</v>
          </cell>
          <cell r="Q528">
            <v>1295.6699999999998</v>
          </cell>
          <cell r="R528">
            <v>0.37156728916215476</v>
          </cell>
        </row>
        <row r="529">
          <cell r="A529" t="str">
            <v>09.16.01</v>
          </cell>
          <cell r="B529" t="str">
            <v xml:space="preserve">      Tablero General Metalica 12 Polos</v>
          </cell>
          <cell r="C529" t="str">
            <v>u</v>
          </cell>
          <cell r="D529">
            <v>1</v>
          </cell>
          <cell r="E529">
            <v>535.07000000000005</v>
          </cell>
          <cell r="F529">
            <v>535.07000000000005</v>
          </cell>
          <cell r="G529">
            <v>0</v>
          </cell>
          <cell r="H529">
            <v>0</v>
          </cell>
          <cell r="I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1</v>
          </cell>
          <cell r="Q529">
            <v>535.07000000000005</v>
          </cell>
          <cell r="R529">
            <v>1</v>
          </cell>
        </row>
        <row r="530">
          <cell r="A530" t="str">
            <v>09.16.02</v>
          </cell>
          <cell r="B530" t="str">
            <v xml:space="preserve">      Pozo de Puesta a Tierra </v>
          </cell>
          <cell r="C530" t="str">
            <v>u</v>
          </cell>
          <cell r="D530">
            <v>1</v>
          </cell>
          <cell r="E530">
            <v>615.53</v>
          </cell>
          <cell r="F530">
            <v>615.53</v>
          </cell>
          <cell r="G530">
            <v>0</v>
          </cell>
          <cell r="H530">
            <v>0</v>
          </cell>
          <cell r="I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>
            <v>0</v>
          </cell>
          <cell r="P530">
            <v>1</v>
          </cell>
          <cell r="Q530">
            <v>615.53</v>
          </cell>
          <cell r="R530">
            <v>1</v>
          </cell>
        </row>
        <row r="531">
          <cell r="A531" t="str">
            <v>09.16.03</v>
          </cell>
          <cell r="B531" t="str">
            <v xml:space="preserve">      Sub tableros de Distribucion</v>
          </cell>
          <cell r="C531" t="str">
            <v>u</v>
          </cell>
          <cell r="D531">
            <v>1</v>
          </cell>
          <cell r="E531">
            <v>145.07</v>
          </cell>
          <cell r="F531">
            <v>145.07</v>
          </cell>
          <cell r="G531">
            <v>0</v>
          </cell>
          <cell r="H531">
            <v>0</v>
          </cell>
          <cell r="I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1</v>
          </cell>
          <cell r="Q531">
            <v>145.07</v>
          </cell>
          <cell r="R531">
            <v>1</v>
          </cell>
        </row>
        <row r="532">
          <cell r="A532" t="str">
            <v>09.16.04</v>
          </cell>
          <cell r="B532" t="str">
            <v xml:space="preserve">      Salida Para Centros de Luz Con Interruptor Simple Bakelita</v>
          </cell>
          <cell r="C532" t="str">
            <v>pto</v>
          </cell>
          <cell r="D532">
            <v>17</v>
          </cell>
          <cell r="E532">
            <v>73.06</v>
          </cell>
          <cell r="F532">
            <v>1242.02</v>
          </cell>
          <cell r="G532">
            <v>17</v>
          </cell>
          <cell r="H532">
            <v>1242.02</v>
          </cell>
          <cell r="I532">
            <v>1</v>
          </cell>
          <cell r="K532">
            <v>0</v>
          </cell>
          <cell r="L532">
            <v>0</v>
          </cell>
          <cell r="M532">
            <v>17</v>
          </cell>
          <cell r="N532">
            <v>1242.02</v>
          </cell>
          <cell r="O532">
            <v>1</v>
          </cell>
          <cell r="P532">
            <v>0</v>
          </cell>
          <cell r="Q532">
            <v>0</v>
          </cell>
          <cell r="R532">
            <v>0</v>
          </cell>
        </row>
        <row r="533">
          <cell r="A533" t="str">
            <v>09.16.05</v>
          </cell>
          <cell r="B533" t="str">
            <v xml:space="preserve">      Salida Para Tomacorrientes Bipolares Simples Con PVC</v>
          </cell>
          <cell r="C533" t="str">
            <v>pto</v>
          </cell>
          <cell r="D533">
            <v>15</v>
          </cell>
          <cell r="E533">
            <v>63.29</v>
          </cell>
          <cell r="F533">
            <v>949.35</v>
          </cell>
          <cell r="G533">
            <v>15</v>
          </cell>
          <cell r="H533">
            <v>949.35</v>
          </cell>
          <cell r="I533">
            <v>1</v>
          </cell>
          <cell r="K533">
            <v>0</v>
          </cell>
          <cell r="L533">
            <v>0</v>
          </cell>
          <cell r="M533">
            <v>15</v>
          </cell>
          <cell r="N533">
            <v>949.35</v>
          </cell>
          <cell r="O533">
            <v>1</v>
          </cell>
          <cell r="P533">
            <v>0</v>
          </cell>
          <cell r="Q533">
            <v>0</v>
          </cell>
          <cell r="R533">
            <v>0</v>
          </cell>
        </row>
        <row r="534">
          <cell r="A534" t="str">
            <v>09.17</v>
          </cell>
          <cell r="B534" t="str">
            <v xml:space="preserve">   ARTEFACTOS DE ILUMINACION</v>
          </cell>
          <cell r="F534">
            <v>2468.58</v>
          </cell>
          <cell r="G534">
            <v>0</v>
          </cell>
          <cell r="H534">
            <v>0</v>
          </cell>
          <cell r="I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2468.58</v>
          </cell>
          <cell r="R534">
            <v>1</v>
          </cell>
        </row>
        <row r="535">
          <cell r="A535" t="str">
            <v>09.17.01</v>
          </cell>
          <cell r="B535" t="str">
            <v xml:space="preserve">      Flourecente Circular 20 W</v>
          </cell>
          <cell r="C535" t="str">
            <v>u</v>
          </cell>
          <cell r="D535">
            <v>2</v>
          </cell>
          <cell r="E535">
            <v>33.840000000000003</v>
          </cell>
          <cell r="F535">
            <v>67.680000000000007</v>
          </cell>
          <cell r="G535">
            <v>0</v>
          </cell>
          <cell r="H535">
            <v>0</v>
          </cell>
          <cell r="I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2</v>
          </cell>
          <cell r="Q535">
            <v>67.680000000000007</v>
          </cell>
          <cell r="R535">
            <v>1</v>
          </cell>
        </row>
        <row r="536">
          <cell r="A536" t="str">
            <v>09.17.02</v>
          </cell>
          <cell r="B536" t="str">
            <v xml:space="preserve">      Lampara Tipo Regilla Blanca con 03 Flourescentes</v>
          </cell>
          <cell r="C536" t="str">
            <v>u</v>
          </cell>
          <cell r="D536">
            <v>15</v>
          </cell>
          <cell r="E536">
            <v>160.06</v>
          </cell>
          <cell r="F536">
            <v>2400.9</v>
          </cell>
          <cell r="G536">
            <v>0</v>
          </cell>
          <cell r="H536">
            <v>0</v>
          </cell>
          <cell r="I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15</v>
          </cell>
          <cell r="Q536">
            <v>2400.9</v>
          </cell>
          <cell r="R536">
            <v>1</v>
          </cell>
        </row>
        <row r="537">
          <cell r="A537" t="str">
            <v>09.18</v>
          </cell>
          <cell r="B537" t="str">
            <v xml:space="preserve">   OTROS</v>
          </cell>
          <cell r="F537">
            <v>4439.83</v>
          </cell>
          <cell r="G537">
            <v>0</v>
          </cell>
          <cell r="H537">
            <v>0</v>
          </cell>
          <cell r="I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4439.83</v>
          </cell>
          <cell r="R537">
            <v>1</v>
          </cell>
        </row>
        <row r="538">
          <cell r="A538" t="str">
            <v>09.18.01</v>
          </cell>
          <cell r="B538" t="str">
            <v xml:space="preserve">      Estructura Metalica con Manparas de Vidrio Para Escalera</v>
          </cell>
          <cell r="C538" t="str">
            <v>glb</v>
          </cell>
          <cell r="D538">
            <v>1</v>
          </cell>
          <cell r="E538">
            <v>2600</v>
          </cell>
          <cell r="F538">
            <v>2600</v>
          </cell>
          <cell r="G538">
            <v>0</v>
          </cell>
          <cell r="H538">
            <v>0</v>
          </cell>
          <cell r="I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1</v>
          </cell>
          <cell r="Q538">
            <v>2600</v>
          </cell>
          <cell r="R538">
            <v>1</v>
          </cell>
        </row>
        <row r="539">
          <cell r="A539" t="str">
            <v>09.18.02</v>
          </cell>
          <cell r="B539" t="str">
            <v xml:space="preserve">      Cubierta con Concreto f'c=140 kg/cm2</v>
          </cell>
          <cell r="C539" t="str">
            <v>m3</v>
          </cell>
          <cell r="D539">
            <v>6.29</v>
          </cell>
          <cell r="E539">
            <v>292.5</v>
          </cell>
          <cell r="F539">
            <v>1839.83</v>
          </cell>
          <cell r="G539">
            <v>0</v>
          </cell>
          <cell r="H539">
            <v>0</v>
          </cell>
          <cell r="I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6.29</v>
          </cell>
          <cell r="Q539">
            <v>1839.83</v>
          </cell>
          <cell r="R539">
            <v>1</v>
          </cell>
        </row>
        <row r="540">
          <cell r="A540" t="str">
            <v>10</v>
          </cell>
          <cell r="B540" t="str">
            <v>POZAS DE HIDROTERAPIA</v>
          </cell>
          <cell r="F540">
            <v>30795.320000000011</v>
          </cell>
          <cell r="G540">
            <v>0</v>
          </cell>
          <cell r="H540">
            <v>18028.789999999997</v>
          </cell>
          <cell r="I540">
            <v>0.58543928103361131</v>
          </cell>
          <cell r="K540">
            <v>3760.9300000000003</v>
          </cell>
          <cell r="L540">
            <v>0.12212667379329063</v>
          </cell>
          <cell r="M540">
            <v>0</v>
          </cell>
          <cell r="N540">
            <v>21789.720000000005</v>
          </cell>
          <cell r="O540">
            <v>0.70756595482690221</v>
          </cell>
          <cell r="P540">
            <v>0</v>
          </cell>
          <cell r="Q540">
            <v>9005.6</v>
          </cell>
          <cell r="R540">
            <v>0.29243404517309762</v>
          </cell>
        </row>
        <row r="541">
          <cell r="A541" t="str">
            <v>10.01</v>
          </cell>
          <cell r="B541" t="str">
            <v xml:space="preserve">   OBRAS DE CONCRETO SIMPLE</v>
          </cell>
          <cell r="F541">
            <v>1798.69</v>
          </cell>
          <cell r="G541">
            <v>0</v>
          </cell>
          <cell r="H541">
            <v>1798.69</v>
          </cell>
          <cell r="I541">
            <v>1</v>
          </cell>
          <cell r="K541">
            <v>0</v>
          </cell>
          <cell r="L541">
            <v>0</v>
          </cell>
          <cell r="M541">
            <v>0</v>
          </cell>
          <cell r="N541">
            <v>1798.69</v>
          </cell>
          <cell r="O541">
            <v>1</v>
          </cell>
          <cell r="P541">
            <v>0</v>
          </cell>
          <cell r="Q541">
            <v>0</v>
          </cell>
          <cell r="R541">
            <v>0</v>
          </cell>
        </row>
        <row r="542">
          <cell r="A542" t="str">
            <v>10.01.01</v>
          </cell>
          <cell r="B542" t="str">
            <v xml:space="preserve">      Habilitacion Para Encofrado de Sobrecimientos</v>
          </cell>
          <cell r="C542" t="str">
            <v>m2</v>
          </cell>
          <cell r="D542">
            <v>15.82</v>
          </cell>
          <cell r="E542">
            <v>20.25</v>
          </cell>
          <cell r="F542">
            <v>320.36</v>
          </cell>
          <cell r="G542">
            <v>15.82</v>
          </cell>
          <cell r="H542">
            <v>320.36</v>
          </cell>
          <cell r="I542">
            <v>1</v>
          </cell>
          <cell r="K542">
            <v>0</v>
          </cell>
          <cell r="L542">
            <v>0</v>
          </cell>
          <cell r="M542">
            <v>15.82</v>
          </cell>
          <cell r="N542">
            <v>320.36</v>
          </cell>
          <cell r="O542">
            <v>1</v>
          </cell>
          <cell r="P542">
            <v>0</v>
          </cell>
          <cell r="Q542">
            <v>0</v>
          </cell>
          <cell r="R542">
            <v>0</v>
          </cell>
        </row>
        <row r="543">
          <cell r="A543" t="str">
            <v>10.01.02</v>
          </cell>
          <cell r="B543" t="str">
            <v xml:space="preserve">      Encofrado de Sobrecimientos</v>
          </cell>
          <cell r="C543" t="str">
            <v>m2</v>
          </cell>
          <cell r="D543">
            <v>15.82</v>
          </cell>
          <cell r="E543">
            <v>15.86</v>
          </cell>
          <cell r="F543">
            <v>250.91</v>
          </cell>
          <cell r="G543">
            <v>15.82</v>
          </cell>
          <cell r="H543">
            <v>250.91</v>
          </cell>
          <cell r="I543">
            <v>1</v>
          </cell>
          <cell r="K543">
            <v>0</v>
          </cell>
          <cell r="L543">
            <v>0</v>
          </cell>
          <cell r="M543">
            <v>15.82</v>
          </cell>
          <cell r="N543">
            <v>250.91</v>
          </cell>
          <cell r="O543">
            <v>1</v>
          </cell>
          <cell r="P543">
            <v>0</v>
          </cell>
          <cell r="Q543">
            <v>0</v>
          </cell>
          <cell r="R543">
            <v>0</v>
          </cell>
        </row>
        <row r="544">
          <cell r="A544" t="str">
            <v>10.01.03</v>
          </cell>
          <cell r="B544" t="str">
            <v xml:space="preserve">      Concreto Sobrecimiento 1:6 (C:H)+25% Piedra Mediana</v>
          </cell>
          <cell r="C544" t="str">
            <v>m3</v>
          </cell>
          <cell r="D544">
            <v>2.7</v>
          </cell>
          <cell r="E544">
            <v>229.61</v>
          </cell>
          <cell r="F544">
            <v>619.95000000000005</v>
          </cell>
          <cell r="G544">
            <v>2.7</v>
          </cell>
          <cell r="H544">
            <v>619.95000000000005</v>
          </cell>
          <cell r="I544">
            <v>1</v>
          </cell>
          <cell r="K544">
            <v>0</v>
          </cell>
          <cell r="L544">
            <v>0</v>
          </cell>
          <cell r="M544">
            <v>2.7</v>
          </cell>
          <cell r="N544">
            <v>619.95000000000005</v>
          </cell>
          <cell r="O544">
            <v>1</v>
          </cell>
          <cell r="P544">
            <v>0</v>
          </cell>
          <cell r="Q544">
            <v>0</v>
          </cell>
          <cell r="R544">
            <v>0</v>
          </cell>
        </row>
        <row r="545">
          <cell r="A545" t="str">
            <v>10.01.04</v>
          </cell>
          <cell r="B545" t="str">
            <v xml:space="preserve">      Desencofrado de Sobrecimientos</v>
          </cell>
          <cell r="C545" t="str">
            <v>m2</v>
          </cell>
          <cell r="D545">
            <v>15.82</v>
          </cell>
          <cell r="E545">
            <v>7.06</v>
          </cell>
          <cell r="F545">
            <v>111.69</v>
          </cell>
          <cell r="G545">
            <v>15.82</v>
          </cell>
          <cell r="H545">
            <v>111.69</v>
          </cell>
          <cell r="I545">
            <v>1</v>
          </cell>
          <cell r="K545">
            <v>0</v>
          </cell>
          <cell r="L545">
            <v>0</v>
          </cell>
          <cell r="M545">
            <v>15.82</v>
          </cell>
          <cell r="N545">
            <v>111.69</v>
          </cell>
          <cell r="O545">
            <v>1</v>
          </cell>
          <cell r="P545">
            <v>0</v>
          </cell>
          <cell r="Q545">
            <v>0</v>
          </cell>
          <cell r="R545">
            <v>0</v>
          </cell>
        </row>
        <row r="546">
          <cell r="A546" t="str">
            <v>10.01.05</v>
          </cell>
          <cell r="B546" t="str">
            <v xml:space="preserve">      Concreto Para Falso Piso e=4", Mezcla 1:8 C:H</v>
          </cell>
          <cell r="C546" t="str">
            <v>m2</v>
          </cell>
          <cell r="D546">
            <v>21.37</v>
          </cell>
          <cell r="E546">
            <v>23.2</v>
          </cell>
          <cell r="F546">
            <v>495.78</v>
          </cell>
          <cell r="G546">
            <v>21.37</v>
          </cell>
          <cell r="H546">
            <v>495.78</v>
          </cell>
          <cell r="I546">
            <v>1</v>
          </cell>
          <cell r="K546">
            <v>0</v>
          </cell>
          <cell r="L546">
            <v>0</v>
          </cell>
          <cell r="M546">
            <v>21.37</v>
          </cell>
          <cell r="N546">
            <v>495.78</v>
          </cell>
          <cell r="O546">
            <v>1</v>
          </cell>
          <cell r="P546">
            <v>0</v>
          </cell>
          <cell r="Q546">
            <v>0</v>
          </cell>
          <cell r="R546">
            <v>0</v>
          </cell>
        </row>
        <row r="547">
          <cell r="A547" t="str">
            <v>10.02</v>
          </cell>
          <cell r="B547" t="str">
            <v xml:space="preserve">   ALBAÑILERIA</v>
          </cell>
          <cell r="F547">
            <v>936.22</v>
          </cell>
          <cell r="G547">
            <v>0</v>
          </cell>
          <cell r="H547">
            <v>936.22</v>
          </cell>
          <cell r="I547">
            <v>1</v>
          </cell>
          <cell r="K547">
            <v>0</v>
          </cell>
          <cell r="L547">
            <v>0</v>
          </cell>
          <cell r="M547">
            <v>0</v>
          </cell>
          <cell r="N547">
            <v>936.22</v>
          </cell>
          <cell r="O547">
            <v>1</v>
          </cell>
          <cell r="P547">
            <v>0</v>
          </cell>
          <cell r="Q547">
            <v>0</v>
          </cell>
          <cell r="R547">
            <v>0</v>
          </cell>
        </row>
        <row r="548">
          <cell r="A548" t="str">
            <v>10.02.01</v>
          </cell>
          <cell r="B548" t="str">
            <v xml:space="preserve">      Muro de Soga Ladrillo KING-KONG 9X14X24; 1.5 cm., Mezcla 1:5</v>
          </cell>
          <cell r="C548" t="str">
            <v>m2</v>
          </cell>
          <cell r="D548">
            <v>12.71</v>
          </cell>
          <cell r="E548">
            <v>73.66</v>
          </cell>
          <cell r="F548">
            <v>936.22</v>
          </cell>
          <cell r="G548">
            <v>12.71</v>
          </cell>
          <cell r="H548">
            <v>936.22</v>
          </cell>
          <cell r="I548">
            <v>1</v>
          </cell>
          <cell r="K548">
            <v>0</v>
          </cell>
          <cell r="L548">
            <v>0</v>
          </cell>
          <cell r="M548">
            <v>12.71</v>
          </cell>
          <cell r="N548">
            <v>936.22</v>
          </cell>
          <cell r="O548">
            <v>1</v>
          </cell>
          <cell r="P548">
            <v>0</v>
          </cell>
          <cell r="Q548">
            <v>0</v>
          </cell>
          <cell r="R548">
            <v>0</v>
          </cell>
        </row>
        <row r="549">
          <cell r="A549" t="str">
            <v>10.03</v>
          </cell>
          <cell r="B549" t="str">
            <v xml:space="preserve">   COBERTURAS</v>
          </cell>
          <cell r="F549">
            <v>2829.65</v>
          </cell>
          <cell r="G549">
            <v>0</v>
          </cell>
          <cell r="H549">
            <v>0</v>
          </cell>
          <cell r="I549">
            <v>0</v>
          </cell>
          <cell r="K549">
            <v>2829.65</v>
          </cell>
          <cell r="L549">
            <v>1</v>
          </cell>
          <cell r="M549">
            <v>0</v>
          </cell>
          <cell r="N549">
            <v>2829.65</v>
          </cell>
          <cell r="O549">
            <v>1</v>
          </cell>
          <cell r="P549">
            <v>0</v>
          </cell>
          <cell r="Q549">
            <v>0</v>
          </cell>
          <cell r="R549">
            <v>0</v>
          </cell>
        </row>
        <row r="550">
          <cell r="A550" t="str">
            <v>10.03.01</v>
          </cell>
          <cell r="B550" t="str">
            <v xml:space="preserve">      Cobertura C/Teja Natural Asentado con Brea</v>
          </cell>
          <cell r="C550" t="str">
            <v>m2</v>
          </cell>
          <cell r="D550">
            <v>34.22</v>
          </cell>
          <cell r="E550">
            <v>82.69</v>
          </cell>
          <cell r="F550">
            <v>2829.65</v>
          </cell>
          <cell r="G550">
            <v>0</v>
          </cell>
          <cell r="H550">
            <v>0</v>
          </cell>
          <cell r="I550">
            <v>0</v>
          </cell>
          <cell r="J550">
            <v>34.22</v>
          </cell>
          <cell r="K550">
            <v>2829.65</v>
          </cell>
          <cell r="L550">
            <v>1</v>
          </cell>
          <cell r="M550">
            <v>34.22</v>
          </cell>
          <cell r="N550">
            <v>2829.65</v>
          </cell>
          <cell r="O550">
            <v>1</v>
          </cell>
          <cell r="P550">
            <v>0</v>
          </cell>
          <cell r="Q550">
            <v>0</v>
          </cell>
          <cell r="R550">
            <v>0</v>
          </cell>
        </row>
        <row r="551">
          <cell r="A551" t="str">
            <v>10.04</v>
          </cell>
          <cell r="B551" t="str">
            <v xml:space="preserve">   REVOQUES ENLUCIDOS Y MOLDURAS</v>
          </cell>
          <cell r="F551">
            <v>4897.42</v>
          </cell>
          <cell r="G551">
            <v>0</v>
          </cell>
          <cell r="H551">
            <v>2902.7300000000005</v>
          </cell>
          <cell r="I551">
            <v>0.59270595538058823</v>
          </cell>
          <cell r="K551">
            <v>335</v>
          </cell>
          <cell r="L551">
            <v>6.8403363403588005E-2</v>
          </cell>
          <cell r="M551">
            <v>0</v>
          </cell>
          <cell r="N551">
            <v>3237.7300000000005</v>
          </cell>
          <cell r="O551">
            <v>0.66110931878417623</v>
          </cell>
          <cell r="P551">
            <v>0</v>
          </cell>
          <cell r="Q551">
            <v>1659.69</v>
          </cell>
          <cell r="R551">
            <v>0.33889068121582383</v>
          </cell>
        </row>
        <row r="552">
          <cell r="A552" t="str">
            <v>10.04.01</v>
          </cell>
          <cell r="B552" t="str">
            <v xml:space="preserve">      TARRAJEO PRIMARIO</v>
          </cell>
          <cell r="F552">
            <v>745.59</v>
          </cell>
          <cell r="G552">
            <v>0</v>
          </cell>
          <cell r="H552">
            <v>745.59</v>
          </cell>
          <cell r="I552">
            <v>1</v>
          </cell>
          <cell r="K552">
            <v>0</v>
          </cell>
          <cell r="L552">
            <v>0</v>
          </cell>
          <cell r="M552">
            <v>0</v>
          </cell>
          <cell r="N552">
            <v>745.59</v>
          </cell>
          <cell r="O552">
            <v>1</v>
          </cell>
          <cell r="P552">
            <v>0</v>
          </cell>
          <cell r="Q552">
            <v>0</v>
          </cell>
          <cell r="R552">
            <v>0</v>
          </cell>
        </row>
        <row r="553">
          <cell r="A553" t="str">
            <v>10.04.01.01</v>
          </cell>
          <cell r="B553" t="str">
            <v xml:space="preserve">         Tarrajeo Primario (Rayado) 1.5 cm., Mezcla 1:5, C:A</v>
          </cell>
          <cell r="C553" t="str">
            <v>m2</v>
          </cell>
          <cell r="D553">
            <v>68.09</v>
          </cell>
          <cell r="E553">
            <v>10.95</v>
          </cell>
          <cell r="F553">
            <v>745.59</v>
          </cell>
          <cell r="G553">
            <v>68.09</v>
          </cell>
          <cell r="H553">
            <v>745.59</v>
          </cell>
          <cell r="I553">
            <v>1</v>
          </cell>
          <cell r="K553">
            <v>0</v>
          </cell>
          <cell r="L553">
            <v>0</v>
          </cell>
          <cell r="M553">
            <v>68.09</v>
          </cell>
          <cell r="N553">
            <v>745.59</v>
          </cell>
          <cell r="O553">
            <v>1</v>
          </cell>
          <cell r="P553">
            <v>0</v>
          </cell>
          <cell r="Q553">
            <v>0</v>
          </cell>
          <cell r="R553">
            <v>0</v>
          </cell>
        </row>
        <row r="554">
          <cell r="A554" t="str">
            <v>10.04.02</v>
          </cell>
          <cell r="B554" t="str">
            <v xml:space="preserve">      TARRAJEO EN INTERIORES</v>
          </cell>
          <cell r="F554">
            <v>541.84999999999991</v>
          </cell>
          <cell r="G554">
            <v>0</v>
          </cell>
          <cell r="H554">
            <v>387.65</v>
          </cell>
          <cell r="I554">
            <v>0.71541939651194986</v>
          </cell>
          <cell r="K554">
            <v>154.19999999999999</v>
          </cell>
          <cell r="L554">
            <v>0.2845806034880502</v>
          </cell>
          <cell r="M554">
            <v>0</v>
          </cell>
          <cell r="N554">
            <v>541.84999999999991</v>
          </cell>
          <cell r="O554">
            <v>1</v>
          </cell>
          <cell r="P554">
            <v>0</v>
          </cell>
          <cell r="Q554">
            <v>0</v>
          </cell>
          <cell r="R554">
            <v>0</v>
          </cell>
        </row>
        <row r="555">
          <cell r="A555" t="str">
            <v>10.04.02.01</v>
          </cell>
          <cell r="B555" t="str">
            <v xml:space="preserve">         Puñeteo Previo Para Tarrajeo en Interiores, Espesor 1.5 cm., Mezcla 1:5</v>
          </cell>
          <cell r="C555" t="str">
            <v>m2</v>
          </cell>
          <cell r="D555">
            <v>33.020000000000003</v>
          </cell>
          <cell r="E555">
            <v>4.67</v>
          </cell>
          <cell r="F555">
            <v>154.19999999999999</v>
          </cell>
          <cell r="G555">
            <v>0</v>
          </cell>
          <cell r="H555">
            <v>0</v>
          </cell>
          <cell r="I555">
            <v>0</v>
          </cell>
          <cell r="J555">
            <v>33.020000000000003</v>
          </cell>
          <cell r="K555">
            <v>154.19999999999999</v>
          </cell>
          <cell r="L555">
            <v>1</v>
          </cell>
          <cell r="M555">
            <v>33.020000000000003</v>
          </cell>
          <cell r="N555">
            <v>154.19999999999999</v>
          </cell>
          <cell r="O555">
            <v>1</v>
          </cell>
          <cell r="P555">
            <v>0</v>
          </cell>
          <cell r="Q555">
            <v>0</v>
          </cell>
          <cell r="R555">
            <v>0</v>
          </cell>
        </row>
        <row r="556">
          <cell r="A556" t="str">
            <v>10.04.02.02</v>
          </cell>
          <cell r="B556" t="str">
            <v xml:space="preserve">         Tarrajeo en Interiores, Espesor 1.5 cm., Mezcla 1:5</v>
          </cell>
          <cell r="C556" t="str">
            <v>m2</v>
          </cell>
          <cell r="D556">
            <v>33.020000000000003</v>
          </cell>
          <cell r="E556">
            <v>11.74</v>
          </cell>
          <cell r="F556">
            <v>387.65</v>
          </cell>
          <cell r="G556">
            <v>33.020000000000003</v>
          </cell>
          <cell r="H556">
            <v>387.65</v>
          </cell>
          <cell r="I556">
            <v>1</v>
          </cell>
          <cell r="K556">
            <v>0</v>
          </cell>
          <cell r="L556">
            <v>0</v>
          </cell>
          <cell r="M556">
            <v>33.020000000000003</v>
          </cell>
          <cell r="N556">
            <v>387.65</v>
          </cell>
          <cell r="O556">
            <v>1</v>
          </cell>
          <cell r="P556">
            <v>0</v>
          </cell>
          <cell r="Q556">
            <v>0</v>
          </cell>
          <cell r="R556">
            <v>0</v>
          </cell>
        </row>
        <row r="557">
          <cell r="A557" t="str">
            <v>10.04.03</v>
          </cell>
          <cell r="B557" t="str">
            <v xml:space="preserve">      TARRAJEO EN EXTERIORES</v>
          </cell>
          <cell r="F557">
            <v>1048.97</v>
          </cell>
          <cell r="G557">
            <v>0</v>
          </cell>
          <cell r="H557">
            <v>1048.97</v>
          </cell>
          <cell r="I557">
            <v>1</v>
          </cell>
          <cell r="K557">
            <v>0</v>
          </cell>
          <cell r="L557">
            <v>0</v>
          </cell>
          <cell r="M557">
            <v>0</v>
          </cell>
          <cell r="N557">
            <v>1048.97</v>
          </cell>
          <cell r="O557">
            <v>1</v>
          </cell>
          <cell r="P557">
            <v>0</v>
          </cell>
          <cell r="Q557">
            <v>0</v>
          </cell>
          <cell r="R557">
            <v>0</v>
          </cell>
        </row>
        <row r="558">
          <cell r="A558" t="str">
            <v>10.04.03.01</v>
          </cell>
          <cell r="B558" t="str">
            <v xml:space="preserve">         Armado de Andamio Para Tarrajeo en Exteriores </v>
          </cell>
          <cell r="C558" t="str">
            <v>m2</v>
          </cell>
          <cell r="D558">
            <v>32.770000000000003</v>
          </cell>
          <cell r="E558">
            <v>7.3</v>
          </cell>
          <cell r="F558">
            <v>239.22</v>
          </cell>
          <cell r="G558">
            <v>32.770000000000003</v>
          </cell>
          <cell r="H558">
            <v>239.22</v>
          </cell>
          <cell r="I558">
            <v>1</v>
          </cell>
          <cell r="K558">
            <v>0</v>
          </cell>
          <cell r="L558">
            <v>0</v>
          </cell>
          <cell r="M558">
            <v>32.770000000000003</v>
          </cell>
          <cell r="N558">
            <v>239.22</v>
          </cell>
          <cell r="O558">
            <v>1</v>
          </cell>
          <cell r="P558">
            <v>0</v>
          </cell>
          <cell r="Q558">
            <v>0</v>
          </cell>
          <cell r="R558">
            <v>0</v>
          </cell>
        </row>
        <row r="559">
          <cell r="A559" t="str">
            <v>10.04.03.02</v>
          </cell>
          <cell r="B559" t="str">
            <v xml:space="preserve">         Puñeteo Previo Para Tarrajeo en Exteriores, Espesor 1.5 cm., Mezcla 1:5 </v>
          </cell>
          <cell r="C559" t="str">
            <v>m2</v>
          </cell>
          <cell r="D559">
            <v>32.770000000000003</v>
          </cell>
          <cell r="E559">
            <v>6.94</v>
          </cell>
          <cell r="F559">
            <v>227.42</v>
          </cell>
          <cell r="G559">
            <v>32.770000000000003</v>
          </cell>
          <cell r="H559">
            <v>227.42</v>
          </cell>
          <cell r="I559">
            <v>1</v>
          </cell>
          <cell r="K559">
            <v>0</v>
          </cell>
          <cell r="L559">
            <v>0</v>
          </cell>
          <cell r="M559">
            <v>32.770000000000003</v>
          </cell>
          <cell r="N559">
            <v>227.42</v>
          </cell>
          <cell r="O559">
            <v>1</v>
          </cell>
          <cell r="P559">
            <v>0</v>
          </cell>
          <cell r="Q559">
            <v>0</v>
          </cell>
          <cell r="R559">
            <v>0</v>
          </cell>
        </row>
        <row r="560">
          <cell r="A560" t="str">
            <v>10.04.03.03</v>
          </cell>
          <cell r="B560" t="str">
            <v xml:space="preserve">         Tarrajeo en Exteriores, Espesor 1.5 cm., Mezcla 1:5 </v>
          </cell>
          <cell r="C560" t="str">
            <v>m2</v>
          </cell>
          <cell r="D560">
            <v>32.770000000000003</v>
          </cell>
          <cell r="E560">
            <v>16.62</v>
          </cell>
          <cell r="F560">
            <v>544.64</v>
          </cell>
          <cell r="G560">
            <v>32.770000000000003</v>
          </cell>
          <cell r="H560">
            <v>544.64</v>
          </cell>
          <cell r="I560">
            <v>1</v>
          </cell>
          <cell r="K560">
            <v>0</v>
          </cell>
          <cell r="L560">
            <v>0</v>
          </cell>
          <cell r="M560">
            <v>32.770000000000003</v>
          </cell>
          <cell r="N560">
            <v>544.64</v>
          </cell>
          <cell r="O560">
            <v>1</v>
          </cell>
          <cell r="P560">
            <v>0</v>
          </cell>
          <cell r="Q560">
            <v>0</v>
          </cell>
          <cell r="R560">
            <v>0</v>
          </cell>
        </row>
        <row r="561">
          <cell r="A561" t="str">
            <v>10.04.03.04</v>
          </cell>
          <cell r="B561" t="str">
            <v xml:space="preserve">         Desarmado de Andamio Para Tarrajeo en Exteriores </v>
          </cell>
          <cell r="C561" t="str">
            <v>m2</v>
          </cell>
          <cell r="D561">
            <v>32.770000000000003</v>
          </cell>
          <cell r="E561">
            <v>1.1499999999999999</v>
          </cell>
          <cell r="F561">
            <v>37.69</v>
          </cell>
          <cell r="G561">
            <v>32.770000000000003</v>
          </cell>
          <cell r="H561">
            <v>37.69</v>
          </cell>
          <cell r="I561">
            <v>1</v>
          </cell>
          <cell r="K561">
            <v>0</v>
          </cell>
          <cell r="L561">
            <v>0</v>
          </cell>
          <cell r="M561">
            <v>32.770000000000003</v>
          </cell>
          <cell r="N561">
            <v>37.69</v>
          </cell>
          <cell r="O561">
            <v>1</v>
          </cell>
          <cell r="P561">
            <v>0</v>
          </cell>
          <cell r="Q561">
            <v>0</v>
          </cell>
          <cell r="R561">
            <v>0</v>
          </cell>
        </row>
        <row r="562">
          <cell r="A562" t="str">
            <v>10.04.04</v>
          </cell>
          <cell r="B562" t="str">
            <v xml:space="preserve">      TARRAJEO DE COLUMNAS</v>
          </cell>
          <cell r="F562">
            <v>244.08999999999997</v>
          </cell>
          <cell r="G562">
            <v>0</v>
          </cell>
          <cell r="H562">
            <v>244.08999999999997</v>
          </cell>
          <cell r="I562">
            <v>1</v>
          </cell>
          <cell r="K562">
            <v>0</v>
          </cell>
          <cell r="L562">
            <v>0</v>
          </cell>
          <cell r="M562">
            <v>0</v>
          </cell>
          <cell r="N562">
            <v>244.08999999999997</v>
          </cell>
          <cell r="O562">
            <v>1</v>
          </cell>
          <cell r="P562">
            <v>0</v>
          </cell>
          <cell r="Q562">
            <v>0</v>
          </cell>
          <cell r="R562">
            <v>0</v>
          </cell>
        </row>
        <row r="563">
          <cell r="A563" t="str">
            <v>10.04.04.01</v>
          </cell>
          <cell r="B563" t="str">
            <v xml:space="preserve">         Tarrajeo de Superficie de Columnas; Espesor 1.5 cm., Mezcla 1:5 (C:A)</v>
          </cell>
          <cell r="C563" t="str">
            <v>m2</v>
          </cell>
          <cell r="D563">
            <v>7.73</v>
          </cell>
          <cell r="E563">
            <v>20.07</v>
          </cell>
          <cell r="F563">
            <v>155.13999999999999</v>
          </cell>
          <cell r="G563">
            <v>7.73</v>
          </cell>
          <cell r="H563">
            <v>155.13999999999999</v>
          </cell>
          <cell r="I563">
            <v>1</v>
          </cell>
          <cell r="K563">
            <v>0</v>
          </cell>
          <cell r="L563">
            <v>0</v>
          </cell>
          <cell r="M563">
            <v>7.73</v>
          </cell>
          <cell r="N563">
            <v>155.13999999999999</v>
          </cell>
          <cell r="O563">
            <v>1</v>
          </cell>
          <cell r="P563">
            <v>0</v>
          </cell>
          <cell r="Q563">
            <v>0</v>
          </cell>
          <cell r="R563">
            <v>0</v>
          </cell>
        </row>
        <row r="564">
          <cell r="A564" t="str">
            <v>10.04.04.02</v>
          </cell>
          <cell r="B564" t="str">
            <v xml:space="preserve">         Tarrajeo de Aristas de Columnas</v>
          </cell>
          <cell r="C564" t="str">
            <v>m</v>
          </cell>
          <cell r="D564">
            <v>15.8</v>
          </cell>
          <cell r="E564">
            <v>5.63</v>
          </cell>
          <cell r="F564">
            <v>88.95</v>
          </cell>
          <cell r="G564">
            <v>15.8</v>
          </cell>
          <cell r="H564">
            <v>88.95</v>
          </cell>
          <cell r="I564">
            <v>1</v>
          </cell>
          <cell r="K564">
            <v>0</v>
          </cell>
          <cell r="L564">
            <v>0</v>
          </cell>
          <cell r="M564">
            <v>15.8</v>
          </cell>
          <cell r="N564">
            <v>88.95</v>
          </cell>
          <cell r="O564">
            <v>1</v>
          </cell>
          <cell r="P564">
            <v>0</v>
          </cell>
          <cell r="Q564">
            <v>0</v>
          </cell>
          <cell r="R564">
            <v>0</v>
          </cell>
        </row>
        <row r="565">
          <cell r="A565" t="str">
            <v>10.04.05</v>
          </cell>
          <cell r="B565" t="str">
            <v xml:space="preserve">      TARRAJEO EN VIGAS</v>
          </cell>
          <cell r="F565">
            <v>398.11</v>
          </cell>
          <cell r="G565">
            <v>0</v>
          </cell>
          <cell r="H565">
            <v>398.11</v>
          </cell>
          <cell r="I565">
            <v>1</v>
          </cell>
          <cell r="K565">
            <v>0</v>
          </cell>
          <cell r="L565">
            <v>0</v>
          </cell>
          <cell r="M565">
            <v>0</v>
          </cell>
          <cell r="N565">
            <v>398.11</v>
          </cell>
          <cell r="O565">
            <v>1</v>
          </cell>
          <cell r="P565">
            <v>0</v>
          </cell>
          <cell r="Q565">
            <v>0</v>
          </cell>
          <cell r="R565">
            <v>0</v>
          </cell>
        </row>
        <row r="566">
          <cell r="A566" t="str">
            <v>10.04.05.01</v>
          </cell>
          <cell r="B566" t="str">
            <v xml:space="preserve">         Tarrajeo de Superficie de Vigas; Espesor 1.5 cm., Mezcla 1:5 (C:A)</v>
          </cell>
          <cell r="C566" t="str">
            <v>m2</v>
          </cell>
          <cell r="D566">
            <v>7.65</v>
          </cell>
          <cell r="E566">
            <v>29.48</v>
          </cell>
          <cell r="F566">
            <v>225.52</v>
          </cell>
          <cell r="G566">
            <v>7.65</v>
          </cell>
          <cell r="H566">
            <v>225.52</v>
          </cell>
          <cell r="I566">
            <v>1</v>
          </cell>
          <cell r="K566">
            <v>0</v>
          </cell>
          <cell r="L566">
            <v>0</v>
          </cell>
          <cell r="M566">
            <v>7.65</v>
          </cell>
          <cell r="N566">
            <v>225.52</v>
          </cell>
          <cell r="O566">
            <v>1</v>
          </cell>
          <cell r="P566">
            <v>0</v>
          </cell>
          <cell r="Q566">
            <v>0</v>
          </cell>
          <cell r="R566">
            <v>0</v>
          </cell>
        </row>
        <row r="567">
          <cell r="A567" t="str">
            <v>10.04.05.02</v>
          </cell>
          <cell r="B567" t="str">
            <v xml:space="preserve">         Tarrajeo de Aristas de Vigas</v>
          </cell>
          <cell r="C567" t="str">
            <v>m2</v>
          </cell>
          <cell r="D567">
            <v>26.8</v>
          </cell>
          <cell r="E567">
            <v>6.44</v>
          </cell>
          <cell r="F567">
            <v>172.59</v>
          </cell>
          <cell r="G567">
            <v>26.799999999999997</v>
          </cell>
          <cell r="H567">
            <v>172.59</v>
          </cell>
          <cell r="I567">
            <v>1</v>
          </cell>
          <cell r="K567">
            <v>0</v>
          </cell>
          <cell r="L567">
            <v>0</v>
          </cell>
          <cell r="M567">
            <v>26.799999999999997</v>
          </cell>
          <cell r="N567">
            <v>172.59</v>
          </cell>
          <cell r="O567">
            <v>1</v>
          </cell>
          <cell r="P567">
            <v>0</v>
          </cell>
          <cell r="Q567">
            <v>0</v>
          </cell>
          <cell r="R567">
            <v>0</v>
          </cell>
        </row>
        <row r="568">
          <cell r="A568" t="str">
            <v>10.04.06</v>
          </cell>
          <cell r="B568" t="str">
            <v xml:space="preserve">      VESTIDURA DE DERRAMES</v>
          </cell>
          <cell r="F568">
            <v>78.319999999999993</v>
          </cell>
          <cell r="G568">
            <v>0</v>
          </cell>
          <cell r="H568">
            <v>78.319999999999993</v>
          </cell>
          <cell r="I568">
            <v>1</v>
          </cell>
          <cell r="K568">
            <v>0</v>
          </cell>
          <cell r="L568">
            <v>0</v>
          </cell>
          <cell r="M568">
            <v>0</v>
          </cell>
          <cell r="N568">
            <v>78.319999999999993</v>
          </cell>
          <cell r="O568">
            <v>1</v>
          </cell>
          <cell r="P568">
            <v>0</v>
          </cell>
          <cell r="Q568">
            <v>0</v>
          </cell>
          <cell r="R568">
            <v>0</v>
          </cell>
        </row>
        <row r="569">
          <cell r="A569" t="str">
            <v>10.04.06.01</v>
          </cell>
          <cell r="B569" t="str">
            <v xml:space="preserve">         Vestidura de Derrames A=0.10 m.; Espesor 1.5 cm., Mezcla 1:5 (C:A)</v>
          </cell>
          <cell r="C569" t="str">
            <v>m</v>
          </cell>
          <cell r="D569">
            <v>11.4</v>
          </cell>
          <cell r="E569">
            <v>6.87</v>
          </cell>
          <cell r="F569">
            <v>78.319999999999993</v>
          </cell>
          <cell r="G569">
            <v>11.4</v>
          </cell>
          <cell r="H569">
            <v>78.319999999999993</v>
          </cell>
          <cell r="I569">
            <v>1</v>
          </cell>
          <cell r="K569">
            <v>0</v>
          </cell>
          <cell r="L569">
            <v>0</v>
          </cell>
          <cell r="M569">
            <v>11.4</v>
          </cell>
          <cell r="N569">
            <v>78.319999999999993</v>
          </cell>
          <cell r="O569">
            <v>1</v>
          </cell>
          <cell r="P569">
            <v>0</v>
          </cell>
          <cell r="Q569">
            <v>0</v>
          </cell>
          <cell r="R569">
            <v>0</v>
          </cell>
        </row>
        <row r="570">
          <cell r="A570" t="str">
            <v>10.04.07</v>
          </cell>
          <cell r="B570" t="str">
            <v xml:space="preserve">      BRUÑAS</v>
          </cell>
          <cell r="F570">
            <v>180.8</v>
          </cell>
          <cell r="G570">
            <v>0</v>
          </cell>
          <cell r="H570">
            <v>0</v>
          </cell>
          <cell r="I570">
            <v>0</v>
          </cell>
          <cell r="K570">
            <v>180.8</v>
          </cell>
          <cell r="L570">
            <v>1</v>
          </cell>
          <cell r="M570">
            <v>0</v>
          </cell>
          <cell r="N570">
            <v>180.8</v>
          </cell>
          <cell r="O570">
            <v>1</v>
          </cell>
          <cell r="P570">
            <v>0</v>
          </cell>
          <cell r="Q570">
            <v>0</v>
          </cell>
          <cell r="R570">
            <v>0</v>
          </cell>
        </row>
        <row r="571">
          <cell r="A571" t="str">
            <v>10.04.07.01</v>
          </cell>
          <cell r="B571" t="str">
            <v xml:space="preserve">         Bruña de 1.00 cm.</v>
          </cell>
          <cell r="C571" t="str">
            <v>m</v>
          </cell>
          <cell r="D571">
            <v>40</v>
          </cell>
          <cell r="E571">
            <v>4.5199999999999996</v>
          </cell>
          <cell r="F571">
            <v>180.8</v>
          </cell>
          <cell r="G571">
            <v>0</v>
          </cell>
          <cell r="H571">
            <v>0</v>
          </cell>
          <cell r="I571">
            <v>0</v>
          </cell>
          <cell r="J571">
            <v>40</v>
          </cell>
          <cell r="K571">
            <v>180.8</v>
          </cell>
          <cell r="L571">
            <v>1</v>
          </cell>
          <cell r="M571">
            <v>40</v>
          </cell>
          <cell r="N571">
            <v>180.8</v>
          </cell>
          <cell r="O571">
            <v>1</v>
          </cell>
          <cell r="P571">
            <v>0</v>
          </cell>
          <cell r="Q571">
            <v>0</v>
          </cell>
          <cell r="R571">
            <v>0</v>
          </cell>
        </row>
        <row r="572">
          <cell r="A572" t="str">
            <v>10.04.08</v>
          </cell>
          <cell r="B572" t="str">
            <v xml:space="preserve">      MOLDURAS</v>
          </cell>
          <cell r="F572">
            <v>1659.69</v>
          </cell>
          <cell r="G572">
            <v>0</v>
          </cell>
          <cell r="H572">
            <v>0</v>
          </cell>
          <cell r="I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1659.69</v>
          </cell>
          <cell r="R572">
            <v>1</v>
          </cell>
        </row>
        <row r="573">
          <cell r="A573" t="str">
            <v>10.04.08.01</v>
          </cell>
          <cell r="B573" t="str">
            <v xml:space="preserve">         Enchapado con Piedra Laja</v>
          </cell>
          <cell r="C573" t="str">
            <v>m2</v>
          </cell>
          <cell r="D573">
            <v>11.77</v>
          </cell>
          <cell r="E573">
            <v>141.01</v>
          </cell>
          <cell r="F573">
            <v>1659.69</v>
          </cell>
          <cell r="G573">
            <v>0</v>
          </cell>
          <cell r="H573">
            <v>0</v>
          </cell>
          <cell r="I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11.77</v>
          </cell>
          <cell r="Q573">
            <v>1659.69</v>
          </cell>
          <cell r="R573">
            <v>1</v>
          </cell>
        </row>
        <row r="574">
          <cell r="A574" t="str">
            <v>10.05</v>
          </cell>
          <cell r="B574" t="str">
            <v xml:space="preserve">   CIELORRASOS</v>
          </cell>
          <cell r="F574">
            <v>1327.1599999999999</v>
          </cell>
          <cell r="G574">
            <v>0</v>
          </cell>
          <cell r="H574">
            <v>1067.32</v>
          </cell>
          <cell r="I574">
            <v>0.80421350854456131</v>
          </cell>
          <cell r="K574">
            <v>259.83999999999997</v>
          </cell>
          <cell r="L574">
            <v>0.19578649145543869</v>
          </cell>
          <cell r="M574">
            <v>0</v>
          </cell>
          <cell r="N574">
            <v>1327.1599999999999</v>
          </cell>
          <cell r="O574">
            <v>1</v>
          </cell>
          <cell r="P574">
            <v>0</v>
          </cell>
          <cell r="Q574">
            <v>0</v>
          </cell>
          <cell r="R574">
            <v>0</v>
          </cell>
        </row>
        <row r="575">
          <cell r="A575" t="str">
            <v>10.05.01</v>
          </cell>
          <cell r="B575" t="str">
            <v xml:space="preserve">      Puñeteo y Cintas en Cielorraso, Espesor 1.5 cm. Mezcla 1:5 (C:A)</v>
          </cell>
          <cell r="C575" t="str">
            <v>m2</v>
          </cell>
          <cell r="D575">
            <v>29.13</v>
          </cell>
          <cell r="E575">
            <v>8.92</v>
          </cell>
          <cell r="F575">
            <v>259.83999999999997</v>
          </cell>
          <cell r="G575">
            <v>0</v>
          </cell>
          <cell r="H575">
            <v>0</v>
          </cell>
          <cell r="I575">
            <v>0</v>
          </cell>
          <cell r="J575">
            <v>29.13</v>
          </cell>
          <cell r="K575">
            <v>259.83999999999997</v>
          </cell>
          <cell r="L575">
            <v>1</v>
          </cell>
          <cell r="M575">
            <v>29.13</v>
          </cell>
          <cell r="N575">
            <v>259.83999999999997</v>
          </cell>
          <cell r="O575">
            <v>1</v>
          </cell>
          <cell r="P575">
            <v>0</v>
          </cell>
          <cell r="Q575">
            <v>0</v>
          </cell>
          <cell r="R575">
            <v>0</v>
          </cell>
        </row>
        <row r="576">
          <cell r="A576" t="str">
            <v>10.05.02</v>
          </cell>
          <cell r="B576" t="str">
            <v xml:space="preserve">      Cielorraso con Mezcla sin Cintas, Espesor 1.5 cm. Mezcla 1:4 (C:A)</v>
          </cell>
          <cell r="C576" t="str">
            <v>m2</v>
          </cell>
          <cell r="D576">
            <v>29.13</v>
          </cell>
          <cell r="E576">
            <v>36.64</v>
          </cell>
          <cell r="F576">
            <v>1067.32</v>
          </cell>
          <cell r="G576">
            <v>29.13</v>
          </cell>
          <cell r="H576">
            <v>1067.32</v>
          </cell>
          <cell r="I576">
            <v>1</v>
          </cell>
          <cell r="K576">
            <v>0</v>
          </cell>
          <cell r="L576">
            <v>0</v>
          </cell>
          <cell r="M576">
            <v>29.13</v>
          </cell>
          <cell r="N576">
            <v>1067.32</v>
          </cell>
          <cell r="O576">
            <v>1</v>
          </cell>
          <cell r="P576">
            <v>0</v>
          </cell>
          <cell r="Q576">
            <v>0</v>
          </cell>
          <cell r="R576">
            <v>0</v>
          </cell>
        </row>
        <row r="577">
          <cell r="A577" t="str">
            <v>10.06</v>
          </cell>
          <cell r="B577" t="str">
            <v xml:space="preserve">   PISOS Y PAVIMENTOS</v>
          </cell>
          <cell r="F577">
            <v>913.91</v>
          </cell>
          <cell r="G577">
            <v>0</v>
          </cell>
          <cell r="H577">
            <v>913.91</v>
          </cell>
          <cell r="I577">
            <v>1</v>
          </cell>
          <cell r="K577">
            <v>0</v>
          </cell>
          <cell r="L577">
            <v>0</v>
          </cell>
          <cell r="M577">
            <v>0</v>
          </cell>
          <cell r="N577">
            <v>913.91</v>
          </cell>
          <cell r="O577">
            <v>1</v>
          </cell>
          <cell r="P577">
            <v>0</v>
          </cell>
          <cell r="Q577">
            <v>0</v>
          </cell>
          <cell r="R577">
            <v>0</v>
          </cell>
        </row>
        <row r="578">
          <cell r="A578" t="str">
            <v>10.06.01</v>
          </cell>
          <cell r="B578" t="str">
            <v xml:space="preserve">      PISO CERAMICO</v>
          </cell>
          <cell r="F578">
            <v>913.91</v>
          </cell>
          <cell r="G578">
            <v>0</v>
          </cell>
          <cell r="H578">
            <v>913.91</v>
          </cell>
          <cell r="I578">
            <v>1</v>
          </cell>
          <cell r="K578">
            <v>0</v>
          </cell>
          <cell r="L578">
            <v>0</v>
          </cell>
          <cell r="M578">
            <v>0</v>
          </cell>
          <cell r="N578">
            <v>913.91</v>
          </cell>
          <cell r="O578">
            <v>1</v>
          </cell>
          <cell r="P578">
            <v>0</v>
          </cell>
          <cell r="Q578">
            <v>0</v>
          </cell>
          <cell r="R578">
            <v>0</v>
          </cell>
        </row>
        <row r="579">
          <cell r="A579" t="str">
            <v>10.06.02</v>
          </cell>
          <cell r="B579" t="str">
            <v xml:space="preserve">      Piso Ceramico Nacional, Antideslizante 30X30 cm.</v>
          </cell>
          <cell r="C579" t="str">
            <v>m2</v>
          </cell>
          <cell r="D579">
            <v>21.17</v>
          </cell>
          <cell r="E579">
            <v>43.17</v>
          </cell>
          <cell r="F579">
            <v>913.91</v>
          </cell>
          <cell r="G579">
            <v>21.17</v>
          </cell>
          <cell r="H579">
            <v>913.91</v>
          </cell>
          <cell r="I579">
            <v>1</v>
          </cell>
          <cell r="K579">
            <v>0</v>
          </cell>
          <cell r="L579">
            <v>0</v>
          </cell>
          <cell r="M579">
            <v>21.17</v>
          </cell>
          <cell r="N579">
            <v>913.91</v>
          </cell>
          <cell r="O579">
            <v>1</v>
          </cell>
          <cell r="P579">
            <v>0</v>
          </cell>
          <cell r="Q579">
            <v>0</v>
          </cell>
          <cell r="R579">
            <v>0</v>
          </cell>
        </row>
        <row r="580">
          <cell r="A580" t="str">
            <v>10.07</v>
          </cell>
          <cell r="B580" t="str">
            <v xml:space="preserve">   CONTRAZOCALOS</v>
          </cell>
          <cell r="F580">
            <v>466.01</v>
          </cell>
          <cell r="G580">
            <v>0</v>
          </cell>
          <cell r="H580">
            <v>0</v>
          </cell>
          <cell r="I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  <cell r="P580">
            <v>0</v>
          </cell>
          <cell r="Q580">
            <v>466.01</v>
          </cell>
          <cell r="R580">
            <v>1</v>
          </cell>
        </row>
        <row r="581">
          <cell r="A581" t="str">
            <v>10.07.01</v>
          </cell>
          <cell r="B581" t="str">
            <v xml:space="preserve">      Contrazocalo de Laja Arequipeña Color Negro</v>
          </cell>
          <cell r="C581" t="str">
            <v>m2</v>
          </cell>
          <cell r="D581">
            <v>3.27</v>
          </cell>
          <cell r="E581">
            <v>142.51</v>
          </cell>
          <cell r="F581">
            <v>466.01</v>
          </cell>
          <cell r="G581">
            <v>0</v>
          </cell>
          <cell r="H581">
            <v>0</v>
          </cell>
          <cell r="I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3.27</v>
          </cell>
          <cell r="Q581">
            <v>466.01</v>
          </cell>
          <cell r="R581">
            <v>1</v>
          </cell>
        </row>
        <row r="582">
          <cell r="A582" t="str">
            <v>10.08</v>
          </cell>
          <cell r="B582" t="str">
            <v xml:space="preserve">   ZOCALOS</v>
          </cell>
          <cell r="F582">
            <v>3147.8</v>
          </cell>
          <cell r="G582">
            <v>0</v>
          </cell>
          <cell r="H582">
            <v>3147.8</v>
          </cell>
          <cell r="I582">
            <v>1</v>
          </cell>
          <cell r="K582">
            <v>0</v>
          </cell>
          <cell r="L582">
            <v>0</v>
          </cell>
          <cell r="M582">
            <v>0</v>
          </cell>
          <cell r="N582">
            <v>3147.8</v>
          </cell>
          <cell r="O582">
            <v>1</v>
          </cell>
          <cell r="P582">
            <v>0</v>
          </cell>
          <cell r="Q582">
            <v>0</v>
          </cell>
          <cell r="R582">
            <v>0</v>
          </cell>
        </row>
        <row r="583">
          <cell r="A583" t="str">
            <v>10.08.01</v>
          </cell>
          <cell r="B583" t="str">
            <v xml:space="preserve">      Zocalo de Ceramico Nacional 20X30, Mezcla 1:4</v>
          </cell>
          <cell r="C583" t="str">
            <v>m2</v>
          </cell>
          <cell r="D583">
            <v>68.09</v>
          </cell>
          <cell r="E583">
            <v>46.23</v>
          </cell>
          <cell r="F583">
            <v>3147.8</v>
          </cell>
          <cell r="G583">
            <v>68.09</v>
          </cell>
          <cell r="H583">
            <v>3147.8</v>
          </cell>
          <cell r="I583">
            <v>1</v>
          </cell>
          <cell r="K583">
            <v>0</v>
          </cell>
          <cell r="L583">
            <v>0</v>
          </cell>
          <cell r="M583">
            <v>68.09</v>
          </cell>
          <cell r="N583">
            <v>3147.8</v>
          </cell>
          <cell r="O583">
            <v>1</v>
          </cell>
          <cell r="P583">
            <v>0</v>
          </cell>
          <cell r="Q583">
            <v>0</v>
          </cell>
          <cell r="R583">
            <v>0</v>
          </cell>
        </row>
        <row r="584">
          <cell r="A584" t="str">
            <v>10.09</v>
          </cell>
          <cell r="B584" t="str">
            <v xml:space="preserve">   CARPINTERIA DE MADERA</v>
          </cell>
          <cell r="F584">
            <v>3048.02</v>
          </cell>
          <cell r="G584">
            <v>0</v>
          </cell>
          <cell r="H584">
            <v>2592.29</v>
          </cell>
          <cell r="I584">
            <v>0.85048326454550827</v>
          </cell>
          <cell r="K584">
            <v>0</v>
          </cell>
          <cell r="L584">
            <v>0</v>
          </cell>
          <cell r="M584">
            <v>0</v>
          </cell>
          <cell r="N584">
            <v>2592.29</v>
          </cell>
          <cell r="O584">
            <v>0.85048326454550827</v>
          </cell>
          <cell r="P584">
            <v>0</v>
          </cell>
          <cell r="Q584">
            <v>455.72999999999996</v>
          </cell>
          <cell r="R584">
            <v>0.14951673545449176</v>
          </cell>
        </row>
        <row r="585">
          <cell r="A585" t="str">
            <v>10.09.01</v>
          </cell>
          <cell r="B585" t="str">
            <v xml:space="preserve">      Puerta de madera apanelada e=1 1/2"</v>
          </cell>
          <cell r="C585" t="str">
            <v>m2</v>
          </cell>
          <cell r="D585">
            <v>9</v>
          </cell>
          <cell r="E585">
            <v>293.91000000000003</v>
          </cell>
          <cell r="F585">
            <v>2645.19</v>
          </cell>
          <cell r="G585">
            <v>8.82</v>
          </cell>
          <cell r="H585">
            <v>2592.29</v>
          </cell>
          <cell r="I585">
            <v>0.98000143656977379</v>
          </cell>
          <cell r="K585">
            <v>0</v>
          </cell>
          <cell r="L585">
            <v>0</v>
          </cell>
          <cell r="M585">
            <v>8.82</v>
          </cell>
          <cell r="N585">
            <v>2592.29</v>
          </cell>
          <cell r="O585">
            <v>0.98000143656977379</v>
          </cell>
          <cell r="P585">
            <v>0.17999999999999972</v>
          </cell>
          <cell r="Q585">
            <v>52.9</v>
          </cell>
          <cell r="R585">
            <v>1.9998563430226182E-2</v>
          </cell>
        </row>
        <row r="586">
          <cell r="A586" t="str">
            <v>10.09.02</v>
          </cell>
          <cell r="B586" t="str">
            <v xml:space="preserve">      Marco de Madera Aguano de 1 1/2"x3"</v>
          </cell>
          <cell r="C586" t="str">
            <v>m</v>
          </cell>
          <cell r="D586">
            <v>27.2</v>
          </cell>
          <cell r="E586">
            <v>14.81</v>
          </cell>
          <cell r="F586">
            <v>402.83</v>
          </cell>
          <cell r="G586">
            <v>0</v>
          </cell>
          <cell r="H586">
            <v>0</v>
          </cell>
          <cell r="I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27.2</v>
          </cell>
          <cell r="Q586">
            <v>402.83</v>
          </cell>
          <cell r="R586">
            <v>1</v>
          </cell>
        </row>
        <row r="587">
          <cell r="A587" t="str">
            <v>10.10</v>
          </cell>
          <cell r="B587" t="str">
            <v xml:space="preserve">   CARPINTERIA METALICA</v>
          </cell>
          <cell r="F587">
            <v>636.79999999999995</v>
          </cell>
          <cell r="G587">
            <v>0</v>
          </cell>
          <cell r="H587">
            <v>0</v>
          </cell>
          <cell r="I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  <cell r="P587">
            <v>0</v>
          </cell>
          <cell r="Q587">
            <v>636.79999999999995</v>
          </cell>
          <cell r="R587">
            <v>1</v>
          </cell>
        </row>
        <row r="588">
          <cell r="A588" t="str">
            <v>10.10.01</v>
          </cell>
          <cell r="B588" t="str">
            <v xml:space="preserve">      Pasamanos Metalicos de F°G° 2"</v>
          </cell>
          <cell r="C588" t="str">
            <v>m</v>
          </cell>
          <cell r="D588">
            <v>16</v>
          </cell>
          <cell r="E588">
            <v>39.799999999999997</v>
          </cell>
          <cell r="F588">
            <v>636.79999999999995</v>
          </cell>
          <cell r="G588">
            <v>0</v>
          </cell>
          <cell r="H588">
            <v>0</v>
          </cell>
          <cell r="I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  <cell r="P588">
            <v>16</v>
          </cell>
          <cell r="Q588">
            <v>636.79999999999995</v>
          </cell>
          <cell r="R588">
            <v>1</v>
          </cell>
        </row>
        <row r="589">
          <cell r="A589" t="str">
            <v>10.11</v>
          </cell>
          <cell r="B589" t="str">
            <v xml:space="preserve">   CERRAJERIA</v>
          </cell>
          <cell r="F589">
            <v>550.56000000000006</v>
          </cell>
          <cell r="G589">
            <v>0</v>
          </cell>
          <cell r="H589">
            <v>0</v>
          </cell>
          <cell r="I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550.56000000000006</v>
          </cell>
          <cell r="R589">
            <v>1</v>
          </cell>
        </row>
        <row r="590">
          <cell r="A590" t="str">
            <v>10.11.01</v>
          </cell>
          <cell r="B590" t="str">
            <v xml:space="preserve">      Bisagra Capuchina de 3 1/2" X 3 1/2" Aluminizado</v>
          </cell>
          <cell r="C590" t="str">
            <v>pza</v>
          </cell>
          <cell r="D590">
            <v>12</v>
          </cell>
          <cell r="E590">
            <v>21.43</v>
          </cell>
          <cell r="F590">
            <v>257.16000000000003</v>
          </cell>
          <cell r="G590">
            <v>0</v>
          </cell>
          <cell r="H590">
            <v>0</v>
          </cell>
          <cell r="I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12</v>
          </cell>
          <cell r="Q590">
            <v>257.16000000000003</v>
          </cell>
          <cell r="R590">
            <v>1</v>
          </cell>
        </row>
        <row r="591">
          <cell r="A591" t="str">
            <v>10.11.02</v>
          </cell>
          <cell r="B591" t="str">
            <v xml:space="preserve">      Cerradura simple Para Puerta</v>
          </cell>
          <cell r="C591" t="str">
            <v>u</v>
          </cell>
          <cell r="D591">
            <v>4</v>
          </cell>
          <cell r="E591">
            <v>67.14</v>
          </cell>
          <cell r="F591">
            <v>268.56</v>
          </cell>
          <cell r="G591">
            <v>0</v>
          </cell>
          <cell r="H591">
            <v>0</v>
          </cell>
          <cell r="I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4</v>
          </cell>
          <cell r="Q591">
            <v>268.56</v>
          </cell>
          <cell r="R591">
            <v>1</v>
          </cell>
        </row>
        <row r="592">
          <cell r="A592" t="str">
            <v>10.11.03</v>
          </cell>
          <cell r="B592" t="str">
            <v xml:space="preserve">      Manija de Bronce Para Puertas</v>
          </cell>
          <cell r="C592" t="str">
            <v>u</v>
          </cell>
          <cell r="D592">
            <v>4</v>
          </cell>
          <cell r="E592">
            <v>6.21</v>
          </cell>
          <cell r="F592">
            <v>24.84</v>
          </cell>
          <cell r="G592">
            <v>0</v>
          </cell>
          <cell r="H592">
            <v>0</v>
          </cell>
          <cell r="I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4</v>
          </cell>
          <cell r="Q592">
            <v>24.84</v>
          </cell>
          <cell r="R592">
            <v>1</v>
          </cell>
        </row>
        <row r="593">
          <cell r="A593" t="str">
            <v>10.12</v>
          </cell>
          <cell r="B593" t="str">
            <v xml:space="preserve">   VIDRIOS, CRISTALES Y SIMILARES</v>
          </cell>
          <cell r="F593">
            <v>2183.38</v>
          </cell>
          <cell r="G593">
            <v>0</v>
          </cell>
          <cell r="H593">
            <v>0</v>
          </cell>
          <cell r="I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2183.38</v>
          </cell>
          <cell r="R593">
            <v>1</v>
          </cell>
        </row>
        <row r="594">
          <cell r="A594" t="str">
            <v>10.12.01</v>
          </cell>
          <cell r="B594" t="str">
            <v xml:space="preserve">      Vidrios Sistema Moduglas de 6mm.</v>
          </cell>
          <cell r="C594" t="str">
            <v>p2</v>
          </cell>
          <cell r="D594">
            <v>141.87</v>
          </cell>
          <cell r="E594">
            <v>15.39</v>
          </cell>
          <cell r="F594">
            <v>2183.38</v>
          </cell>
          <cell r="G594">
            <v>0</v>
          </cell>
          <cell r="H594">
            <v>0</v>
          </cell>
          <cell r="I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141.87</v>
          </cell>
          <cell r="Q594">
            <v>2183.38</v>
          </cell>
          <cell r="R594">
            <v>1</v>
          </cell>
        </row>
        <row r="595">
          <cell r="A595" t="str">
            <v>10.13</v>
          </cell>
          <cell r="B595" t="str">
            <v xml:space="preserve">   PINTURA</v>
          </cell>
          <cell r="F595">
            <v>992.21999999999991</v>
          </cell>
          <cell r="G595">
            <v>0</v>
          </cell>
          <cell r="H595">
            <v>0</v>
          </cell>
          <cell r="I595">
            <v>0</v>
          </cell>
          <cell r="K595">
            <v>0</v>
          </cell>
          <cell r="L595">
            <v>0</v>
          </cell>
          <cell r="M595">
            <v>0</v>
          </cell>
          <cell r="N595">
            <v>0</v>
          </cell>
          <cell r="O595">
            <v>0</v>
          </cell>
          <cell r="P595">
            <v>0</v>
          </cell>
          <cell r="Q595">
            <v>992.21999999999991</v>
          </cell>
          <cell r="R595">
            <v>1</v>
          </cell>
        </row>
        <row r="596">
          <cell r="A596" t="str">
            <v>10.13.01</v>
          </cell>
          <cell r="B596" t="str">
            <v xml:space="preserve">      PINTURA EN CIELORRASOS</v>
          </cell>
          <cell r="F596">
            <v>194.01</v>
          </cell>
          <cell r="G596">
            <v>0</v>
          </cell>
          <cell r="H596">
            <v>0</v>
          </cell>
          <cell r="I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194.01</v>
          </cell>
          <cell r="R596">
            <v>1</v>
          </cell>
        </row>
        <row r="597">
          <cell r="A597" t="str">
            <v>10.13.01.01</v>
          </cell>
          <cell r="B597" t="str">
            <v xml:space="preserve">         Pintura Vinilica en Cielo Raso 2 Manos</v>
          </cell>
          <cell r="C597" t="str">
            <v>m2</v>
          </cell>
          <cell r="D597">
            <v>29.13</v>
          </cell>
          <cell r="E597">
            <v>6.66</v>
          </cell>
          <cell r="F597">
            <v>194.01</v>
          </cell>
          <cell r="G597">
            <v>0</v>
          </cell>
          <cell r="H597">
            <v>0</v>
          </cell>
          <cell r="I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  <cell r="P597">
            <v>29.13</v>
          </cell>
          <cell r="Q597">
            <v>194.01</v>
          </cell>
          <cell r="R597">
            <v>1</v>
          </cell>
        </row>
        <row r="598">
          <cell r="A598" t="str">
            <v>10.13.02</v>
          </cell>
          <cell r="B598" t="str">
            <v xml:space="preserve">      PINTURA EN INTERIORES</v>
          </cell>
          <cell r="F598">
            <v>253.88</v>
          </cell>
          <cell r="G598">
            <v>0</v>
          </cell>
          <cell r="H598">
            <v>0</v>
          </cell>
          <cell r="I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253.88</v>
          </cell>
          <cell r="R598">
            <v>1</v>
          </cell>
        </row>
        <row r="599">
          <cell r="A599" t="str">
            <v>10.13.02.01</v>
          </cell>
          <cell r="B599" t="str">
            <v xml:space="preserve">         Pintura Vinilica en Muros Interiores 2 Manos</v>
          </cell>
          <cell r="C599" t="str">
            <v>m2</v>
          </cell>
          <cell r="D599">
            <v>38.119999999999997</v>
          </cell>
          <cell r="E599">
            <v>6.66</v>
          </cell>
          <cell r="F599">
            <v>253.88</v>
          </cell>
          <cell r="G599">
            <v>0</v>
          </cell>
          <cell r="H599">
            <v>0</v>
          </cell>
          <cell r="I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38.119999999999997</v>
          </cell>
          <cell r="Q599">
            <v>253.88</v>
          </cell>
          <cell r="R599">
            <v>1</v>
          </cell>
        </row>
        <row r="600">
          <cell r="A600" t="str">
            <v>10.13.03</v>
          </cell>
          <cell r="B600" t="str">
            <v xml:space="preserve">      PINTURA EN EXTERIORES</v>
          </cell>
          <cell r="F600">
            <v>458.42</v>
          </cell>
          <cell r="G600">
            <v>0</v>
          </cell>
          <cell r="H600">
            <v>0</v>
          </cell>
          <cell r="I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458.42</v>
          </cell>
          <cell r="R600">
            <v>1</v>
          </cell>
        </row>
        <row r="601">
          <cell r="A601" t="str">
            <v>10.13.03.01</v>
          </cell>
          <cell r="B601" t="str">
            <v xml:space="preserve">         Pintura Vinilica en Muros Exteriores 2 Manos</v>
          </cell>
          <cell r="C601" t="str">
            <v>m2</v>
          </cell>
          <cell r="D601">
            <v>46.54</v>
          </cell>
          <cell r="E601">
            <v>9.85</v>
          </cell>
          <cell r="F601">
            <v>458.42</v>
          </cell>
          <cell r="G601">
            <v>0</v>
          </cell>
          <cell r="H601">
            <v>0</v>
          </cell>
          <cell r="I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46.54</v>
          </cell>
          <cell r="Q601">
            <v>458.42</v>
          </cell>
          <cell r="R601">
            <v>1</v>
          </cell>
        </row>
        <row r="602">
          <cell r="A602" t="str">
            <v>10.13.04</v>
          </cell>
          <cell r="B602" t="str">
            <v xml:space="preserve">      PINTURA EN PUERTAS Y VENTANAS</v>
          </cell>
          <cell r="F602">
            <v>85.91</v>
          </cell>
          <cell r="G602">
            <v>0</v>
          </cell>
          <cell r="H602">
            <v>0</v>
          </cell>
          <cell r="I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0</v>
          </cell>
          <cell r="O602">
            <v>0</v>
          </cell>
          <cell r="P602">
            <v>0</v>
          </cell>
          <cell r="Q602">
            <v>85.91</v>
          </cell>
          <cell r="R602">
            <v>1</v>
          </cell>
        </row>
        <row r="603">
          <cell r="A603" t="str">
            <v>10.13.04.01</v>
          </cell>
          <cell r="B603" t="str">
            <v xml:space="preserve">         Pintura en Puertas con Barnis 2 Manos</v>
          </cell>
          <cell r="C603" t="str">
            <v>m2</v>
          </cell>
          <cell r="D603">
            <v>8.82</v>
          </cell>
          <cell r="E603">
            <v>9.74</v>
          </cell>
          <cell r="F603">
            <v>85.91</v>
          </cell>
          <cell r="G603">
            <v>0</v>
          </cell>
          <cell r="H603">
            <v>0</v>
          </cell>
          <cell r="I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8.82</v>
          </cell>
          <cell r="Q603">
            <v>85.91</v>
          </cell>
          <cell r="R603">
            <v>1</v>
          </cell>
        </row>
        <row r="604">
          <cell r="A604" t="str">
            <v>10.14</v>
          </cell>
          <cell r="B604" t="str">
            <v xml:space="preserve">   SISTEMA DE AGUA DE LLUVIA</v>
          </cell>
          <cell r="F604">
            <v>1022.74</v>
          </cell>
          <cell r="G604">
            <v>0</v>
          </cell>
          <cell r="H604">
            <v>0</v>
          </cell>
          <cell r="I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1022.74</v>
          </cell>
          <cell r="R604">
            <v>1</v>
          </cell>
        </row>
        <row r="605">
          <cell r="A605" t="str">
            <v>10.14.01</v>
          </cell>
          <cell r="B605" t="str">
            <v xml:space="preserve">      Canaleta Semi Circular F° G° 6"</v>
          </cell>
          <cell r="C605" t="str">
            <v>m</v>
          </cell>
          <cell r="D605">
            <v>8.8000000000000007</v>
          </cell>
          <cell r="E605">
            <v>49.52</v>
          </cell>
          <cell r="F605">
            <v>435.78</v>
          </cell>
          <cell r="G605">
            <v>0</v>
          </cell>
          <cell r="H605">
            <v>0</v>
          </cell>
          <cell r="I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8.8000000000000007</v>
          </cell>
          <cell r="Q605">
            <v>435.78</v>
          </cell>
          <cell r="R605">
            <v>1</v>
          </cell>
        </row>
        <row r="606">
          <cell r="A606" t="str">
            <v>10.14.02</v>
          </cell>
          <cell r="B606" t="str">
            <v xml:space="preserve">      Tuberia PVC SAP 3"</v>
          </cell>
          <cell r="C606" t="str">
            <v>u</v>
          </cell>
          <cell r="D606">
            <v>4</v>
          </cell>
          <cell r="E606">
            <v>80.5</v>
          </cell>
          <cell r="F606">
            <v>322</v>
          </cell>
          <cell r="G606">
            <v>0</v>
          </cell>
          <cell r="H606">
            <v>0</v>
          </cell>
          <cell r="I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4</v>
          </cell>
          <cell r="Q606">
            <v>322</v>
          </cell>
          <cell r="R606">
            <v>1</v>
          </cell>
        </row>
        <row r="607">
          <cell r="A607" t="str">
            <v>10.14.03</v>
          </cell>
          <cell r="B607" t="str">
            <v xml:space="preserve">      Encofrado y Desencofrado para Tuberia de proteccion</v>
          </cell>
          <cell r="C607" t="str">
            <v>u</v>
          </cell>
          <cell r="D607">
            <v>2</v>
          </cell>
          <cell r="E607">
            <v>52.33</v>
          </cell>
          <cell r="F607">
            <v>104.66</v>
          </cell>
          <cell r="G607">
            <v>0</v>
          </cell>
          <cell r="H607">
            <v>0</v>
          </cell>
          <cell r="I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2</v>
          </cell>
          <cell r="Q607">
            <v>104.66</v>
          </cell>
          <cell r="R607">
            <v>1</v>
          </cell>
        </row>
        <row r="608">
          <cell r="A608" t="str">
            <v>10.14.04</v>
          </cell>
          <cell r="B608" t="str">
            <v xml:space="preserve">      Concreto f'c=140kg/cm2 Para Anclajes y/o Dados</v>
          </cell>
          <cell r="C608" t="str">
            <v>m3</v>
          </cell>
          <cell r="D608">
            <v>0.45</v>
          </cell>
          <cell r="E608">
            <v>356.22</v>
          </cell>
          <cell r="F608">
            <v>160.30000000000001</v>
          </cell>
          <cell r="G608">
            <v>0</v>
          </cell>
          <cell r="H608">
            <v>0</v>
          </cell>
          <cell r="I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0.45</v>
          </cell>
          <cell r="Q608">
            <v>160.30000000000001</v>
          </cell>
          <cell r="R608">
            <v>1</v>
          </cell>
        </row>
        <row r="609">
          <cell r="A609" t="str">
            <v>10.15</v>
          </cell>
          <cell r="B609" t="str">
            <v xml:space="preserve">   APARATOS Y ACCESORIOS SANITARIOS</v>
          </cell>
          <cell r="F609">
            <v>316.72000000000003</v>
          </cell>
          <cell r="G609">
            <v>0</v>
          </cell>
          <cell r="H609">
            <v>316.72000000000003</v>
          </cell>
          <cell r="I609">
            <v>1</v>
          </cell>
          <cell r="K609">
            <v>0</v>
          </cell>
          <cell r="L609">
            <v>0</v>
          </cell>
          <cell r="M609">
            <v>0</v>
          </cell>
          <cell r="N609">
            <v>316.72000000000003</v>
          </cell>
          <cell r="O609">
            <v>1</v>
          </cell>
          <cell r="P609">
            <v>0</v>
          </cell>
          <cell r="Q609">
            <v>0</v>
          </cell>
          <cell r="R609">
            <v>0</v>
          </cell>
        </row>
        <row r="610">
          <cell r="A610" t="str">
            <v>10.15.01</v>
          </cell>
          <cell r="B610" t="str">
            <v xml:space="preserve">      Duchas cromadas de Cabeza Giratoria y Llave mezcladora</v>
          </cell>
          <cell r="C610" t="str">
            <v>pza</v>
          </cell>
          <cell r="D610">
            <v>4</v>
          </cell>
          <cell r="E610">
            <v>79.180000000000007</v>
          </cell>
          <cell r="F610">
            <v>316.72000000000003</v>
          </cell>
          <cell r="G610">
            <v>4</v>
          </cell>
          <cell r="H610">
            <v>316.72000000000003</v>
          </cell>
          <cell r="I610">
            <v>1</v>
          </cell>
          <cell r="K610">
            <v>0</v>
          </cell>
          <cell r="L610">
            <v>0</v>
          </cell>
          <cell r="M610">
            <v>4</v>
          </cell>
          <cell r="N610">
            <v>316.72000000000003</v>
          </cell>
          <cell r="O610">
            <v>1</v>
          </cell>
          <cell r="P610">
            <v>0</v>
          </cell>
          <cell r="Q610">
            <v>0</v>
          </cell>
          <cell r="R610">
            <v>0</v>
          </cell>
        </row>
        <row r="611">
          <cell r="A611" t="str">
            <v>10.16</v>
          </cell>
          <cell r="B611" t="str">
            <v xml:space="preserve">   INSTALACIONES SANITARIAS</v>
          </cell>
          <cell r="F611">
            <v>2689.6099999999997</v>
          </cell>
          <cell r="G611">
            <v>0</v>
          </cell>
          <cell r="H611">
            <v>2689.6099999999997</v>
          </cell>
          <cell r="I611">
            <v>1</v>
          </cell>
          <cell r="K611">
            <v>0</v>
          </cell>
          <cell r="L611">
            <v>0</v>
          </cell>
          <cell r="M611">
            <v>0</v>
          </cell>
          <cell r="N611">
            <v>2689.6099999999997</v>
          </cell>
          <cell r="O611">
            <v>1</v>
          </cell>
          <cell r="P611">
            <v>0</v>
          </cell>
          <cell r="Q611">
            <v>0</v>
          </cell>
          <cell r="R611">
            <v>0</v>
          </cell>
        </row>
        <row r="612">
          <cell r="A612" t="str">
            <v>10.16.01</v>
          </cell>
          <cell r="B612" t="str">
            <v xml:space="preserve">      Excavacion de Zanjas Para Desague</v>
          </cell>
          <cell r="C612" t="str">
            <v>m</v>
          </cell>
          <cell r="D612">
            <v>15</v>
          </cell>
          <cell r="E612">
            <v>3.45</v>
          </cell>
          <cell r="F612">
            <v>51.75</v>
          </cell>
          <cell r="G612">
            <v>15</v>
          </cell>
          <cell r="H612">
            <v>51.75</v>
          </cell>
          <cell r="I612">
            <v>1</v>
          </cell>
          <cell r="K612">
            <v>0</v>
          </cell>
          <cell r="L612">
            <v>0</v>
          </cell>
          <cell r="M612">
            <v>15</v>
          </cell>
          <cell r="N612">
            <v>51.75</v>
          </cell>
          <cell r="O612">
            <v>1</v>
          </cell>
          <cell r="P612">
            <v>0</v>
          </cell>
          <cell r="Q612">
            <v>0</v>
          </cell>
          <cell r="R612">
            <v>0</v>
          </cell>
        </row>
        <row r="613">
          <cell r="A613" t="str">
            <v>10.16.02</v>
          </cell>
          <cell r="B613" t="str">
            <v xml:space="preserve">      Refine y Nivelacion de Fondo de Zanja Para Desague</v>
          </cell>
          <cell r="C613" t="str">
            <v>m</v>
          </cell>
          <cell r="D613">
            <v>15</v>
          </cell>
          <cell r="E613">
            <v>3.81</v>
          </cell>
          <cell r="F613">
            <v>57.15</v>
          </cell>
          <cell r="G613">
            <v>15</v>
          </cell>
          <cell r="H613">
            <v>57.15</v>
          </cell>
          <cell r="I613">
            <v>1</v>
          </cell>
          <cell r="K613">
            <v>0</v>
          </cell>
          <cell r="L613">
            <v>0</v>
          </cell>
          <cell r="M613">
            <v>15</v>
          </cell>
          <cell r="N613">
            <v>57.15</v>
          </cell>
          <cell r="O613">
            <v>1</v>
          </cell>
          <cell r="P613">
            <v>0</v>
          </cell>
          <cell r="Q613">
            <v>0</v>
          </cell>
          <cell r="R613">
            <v>0</v>
          </cell>
        </row>
        <row r="614">
          <cell r="A614" t="str">
            <v>10.16.03</v>
          </cell>
          <cell r="B614" t="str">
            <v xml:space="preserve">      Relleno y Compactacion de Zanja de Desague</v>
          </cell>
          <cell r="C614" t="str">
            <v>m</v>
          </cell>
          <cell r="D614">
            <v>15</v>
          </cell>
          <cell r="E614">
            <v>1.94</v>
          </cell>
          <cell r="F614">
            <v>29.1</v>
          </cell>
          <cell r="G614">
            <v>15</v>
          </cell>
          <cell r="H614">
            <v>29.1</v>
          </cell>
          <cell r="I614">
            <v>1</v>
          </cell>
          <cell r="K614">
            <v>0</v>
          </cell>
          <cell r="L614">
            <v>0</v>
          </cell>
          <cell r="M614">
            <v>15</v>
          </cell>
          <cell r="N614">
            <v>29.1</v>
          </cell>
          <cell r="O614">
            <v>1</v>
          </cell>
          <cell r="P614">
            <v>0</v>
          </cell>
          <cell r="Q614">
            <v>0</v>
          </cell>
          <cell r="R614">
            <v>0</v>
          </cell>
        </row>
        <row r="615">
          <cell r="A615" t="str">
            <v>10.16.04</v>
          </cell>
          <cell r="B615" t="str">
            <v xml:space="preserve">      Red de Desague PVC SAL D=4"</v>
          </cell>
          <cell r="C615" t="str">
            <v>m</v>
          </cell>
          <cell r="D615">
            <v>15</v>
          </cell>
          <cell r="E615">
            <v>17.190000000000001</v>
          </cell>
          <cell r="F615">
            <v>257.85000000000002</v>
          </cell>
          <cell r="G615">
            <v>15</v>
          </cell>
          <cell r="H615">
            <v>257.85000000000002</v>
          </cell>
          <cell r="I615">
            <v>1</v>
          </cell>
          <cell r="K615">
            <v>0</v>
          </cell>
          <cell r="L615">
            <v>0</v>
          </cell>
          <cell r="M615">
            <v>15</v>
          </cell>
          <cell r="N615">
            <v>257.85000000000002</v>
          </cell>
          <cell r="O615">
            <v>1</v>
          </cell>
          <cell r="P615">
            <v>0</v>
          </cell>
          <cell r="Q615">
            <v>0</v>
          </cell>
          <cell r="R615">
            <v>0</v>
          </cell>
        </row>
        <row r="616">
          <cell r="A616" t="str">
            <v>10.16.05</v>
          </cell>
          <cell r="B616" t="str">
            <v xml:space="preserve">      Registro de Bronce de 4"</v>
          </cell>
          <cell r="C616" t="str">
            <v>pza</v>
          </cell>
          <cell r="D616">
            <v>4</v>
          </cell>
          <cell r="E616">
            <v>56.8</v>
          </cell>
          <cell r="F616">
            <v>227.2</v>
          </cell>
          <cell r="G616">
            <v>4</v>
          </cell>
          <cell r="H616">
            <v>227.2</v>
          </cell>
          <cell r="I616">
            <v>1</v>
          </cell>
          <cell r="K616">
            <v>0</v>
          </cell>
          <cell r="L616">
            <v>0</v>
          </cell>
          <cell r="M616">
            <v>4</v>
          </cell>
          <cell r="N616">
            <v>227.2</v>
          </cell>
          <cell r="O616">
            <v>1</v>
          </cell>
          <cell r="P616">
            <v>0</v>
          </cell>
          <cell r="Q616">
            <v>0</v>
          </cell>
          <cell r="R616">
            <v>0</v>
          </cell>
        </row>
        <row r="617">
          <cell r="A617" t="str">
            <v>10.16.06</v>
          </cell>
          <cell r="B617" t="str">
            <v xml:space="preserve">      Codo PVC SAL 4"X45°</v>
          </cell>
          <cell r="C617" t="str">
            <v>pza</v>
          </cell>
          <cell r="D617">
            <v>4</v>
          </cell>
          <cell r="E617">
            <v>18.850000000000001</v>
          </cell>
          <cell r="F617">
            <v>75.400000000000006</v>
          </cell>
          <cell r="G617">
            <v>4</v>
          </cell>
          <cell r="H617">
            <v>75.400000000000006</v>
          </cell>
          <cell r="I617">
            <v>1</v>
          </cell>
          <cell r="K617">
            <v>0</v>
          </cell>
          <cell r="L617">
            <v>0</v>
          </cell>
          <cell r="M617">
            <v>4</v>
          </cell>
          <cell r="N617">
            <v>75.400000000000006</v>
          </cell>
          <cell r="O617">
            <v>1</v>
          </cell>
          <cell r="P617">
            <v>0</v>
          </cell>
          <cell r="Q617">
            <v>0</v>
          </cell>
          <cell r="R617">
            <v>0</v>
          </cell>
        </row>
        <row r="618">
          <cell r="A618" t="str">
            <v>10.16.07</v>
          </cell>
          <cell r="B618" t="str">
            <v xml:space="preserve">      Salida de Desague en PVC 4"</v>
          </cell>
          <cell r="C618" t="str">
            <v>pto</v>
          </cell>
          <cell r="D618">
            <v>4</v>
          </cell>
          <cell r="E618">
            <v>55.65</v>
          </cell>
          <cell r="F618">
            <v>222.6</v>
          </cell>
          <cell r="G618">
            <v>4</v>
          </cell>
          <cell r="H618">
            <v>222.6</v>
          </cell>
          <cell r="I618">
            <v>1</v>
          </cell>
          <cell r="K618">
            <v>0</v>
          </cell>
          <cell r="L618">
            <v>0</v>
          </cell>
          <cell r="M618">
            <v>4</v>
          </cell>
          <cell r="N618">
            <v>222.6</v>
          </cell>
          <cell r="O618">
            <v>1</v>
          </cell>
          <cell r="P618">
            <v>0</v>
          </cell>
          <cell r="Q618">
            <v>0</v>
          </cell>
          <cell r="R618">
            <v>0</v>
          </cell>
        </row>
        <row r="619">
          <cell r="A619" t="str">
            <v>10.16.08</v>
          </cell>
          <cell r="B619" t="str">
            <v xml:space="preserve">      Yee PVC SAL 4"</v>
          </cell>
          <cell r="C619" t="str">
            <v>pza</v>
          </cell>
          <cell r="D619">
            <v>4</v>
          </cell>
          <cell r="E619">
            <v>16.23</v>
          </cell>
          <cell r="F619">
            <v>64.92</v>
          </cell>
          <cell r="G619">
            <v>4</v>
          </cell>
          <cell r="H619">
            <v>64.92</v>
          </cell>
          <cell r="I619">
            <v>1</v>
          </cell>
          <cell r="K619">
            <v>0</v>
          </cell>
          <cell r="L619">
            <v>0</v>
          </cell>
          <cell r="M619">
            <v>4</v>
          </cell>
          <cell r="N619">
            <v>64.92</v>
          </cell>
          <cell r="O619">
            <v>1</v>
          </cell>
          <cell r="P619">
            <v>0</v>
          </cell>
          <cell r="Q619">
            <v>0</v>
          </cell>
          <cell r="R619">
            <v>0</v>
          </cell>
        </row>
        <row r="620">
          <cell r="A620" t="str">
            <v>10.16.09</v>
          </cell>
          <cell r="B620" t="str">
            <v xml:space="preserve">      Red Colectora PVC SAL D=6"</v>
          </cell>
          <cell r="C620" t="str">
            <v>m</v>
          </cell>
          <cell r="D620">
            <v>50</v>
          </cell>
          <cell r="E620">
            <v>24.22</v>
          </cell>
          <cell r="F620">
            <v>1211</v>
          </cell>
          <cell r="G620">
            <v>50</v>
          </cell>
          <cell r="H620">
            <v>1211</v>
          </cell>
          <cell r="I620">
            <v>1</v>
          </cell>
          <cell r="K620">
            <v>0</v>
          </cell>
          <cell r="L620">
            <v>0</v>
          </cell>
          <cell r="M620">
            <v>50</v>
          </cell>
          <cell r="N620">
            <v>1211</v>
          </cell>
          <cell r="O620">
            <v>1</v>
          </cell>
          <cell r="P620">
            <v>0</v>
          </cell>
          <cell r="Q620">
            <v>0</v>
          </cell>
          <cell r="R620">
            <v>0</v>
          </cell>
        </row>
        <row r="621">
          <cell r="A621" t="str">
            <v>10.16.10</v>
          </cell>
          <cell r="B621" t="str">
            <v xml:space="preserve">      Caja de Registro de  Desague 12" X 24"</v>
          </cell>
          <cell r="C621" t="str">
            <v>pza</v>
          </cell>
          <cell r="D621">
            <v>4</v>
          </cell>
          <cell r="E621">
            <v>123.16</v>
          </cell>
          <cell r="F621">
            <v>492.64</v>
          </cell>
          <cell r="G621">
            <v>4</v>
          </cell>
          <cell r="H621">
            <v>492.64</v>
          </cell>
          <cell r="I621">
            <v>1</v>
          </cell>
          <cell r="K621">
            <v>0</v>
          </cell>
          <cell r="L621">
            <v>0</v>
          </cell>
          <cell r="M621">
            <v>4</v>
          </cell>
          <cell r="N621">
            <v>492.64</v>
          </cell>
          <cell r="O621">
            <v>1</v>
          </cell>
          <cell r="P621">
            <v>0</v>
          </cell>
          <cell r="Q621">
            <v>0</v>
          </cell>
          <cell r="R621">
            <v>0</v>
          </cell>
        </row>
        <row r="622">
          <cell r="A622" t="str">
            <v>10.17</v>
          </cell>
          <cell r="B622" t="str">
            <v xml:space="preserve">   SISTEMA DE AGUA FRIA Y CONTRA INCENDIO</v>
          </cell>
          <cell r="F622">
            <v>522.77</v>
          </cell>
          <cell r="G622">
            <v>0</v>
          </cell>
          <cell r="H622">
            <v>478.57</v>
          </cell>
          <cell r="I622">
            <v>0.91545038927252909</v>
          </cell>
          <cell r="K622">
            <v>44.2</v>
          </cell>
          <cell r="L622">
            <v>8.4549610727470983E-2</v>
          </cell>
          <cell r="M622">
            <v>0</v>
          </cell>
          <cell r="N622">
            <v>522.77</v>
          </cell>
          <cell r="O622">
            <v>1</v>
          </cell>
          <cell r="P622">
            <v>0</v>
          </cell>
          <cell r="Q622">
            <v>0</v>
          </cell>
          <cell r="R622">
            <v>0</v>
          </cell>
        </row>
        <row r="623">
          <cell r="A623" t="str">
            <v>10.17.01</v>
          </cell>
          <cell r="B623" t="str">
            <v xml:space="preserve">      Salida de Agua Fria con Tuberia de PVC-SAP 1/2"</v>
          </cell>
          <cell r="C623" t="str">
            <v>pto</v>
          </cell>
          <cell r="D623">
            <v>4</v>
          </cell>
          <cell r="E623">
            <v>52.14</v>
          </cell>
          <cell r="F623">
            <v>208.56</v>
          </cell>
          <cell r="G623">
            <v>4</v>
          </cell>
          <cell r="H623">
            <v>208.56</v>
          </cell>
          <cell r="I623">
            <v>1</v>
          </cell>
          <cell r="K623">
            <v>0</v>
          </cell>
          <cell r="L623">
            <v>0</v>
          </cell>
          <cell r="M623">
            <v>4</v>
          </cell>
          <cell r="N623">
            <v>208.56</v>
          </cell>
          <cell r="O623">
            <v>1</v>
          </cell>
          <cell r="P623">
            <v>0</v>
          </cell>
          <cell r="Q623">
            <v>0</v>
          </cell>
          <cell r="R623">
            <v>0</v>
          </cell>
        </row>
        <row r="624">
          <cell r="A624" t="str">
            <v>10.17.02</v>
          </cell>
          <cell r="B624" t="str">
            <v xml:space="preserve">      Red de Agua Fria 1/2" PVC-SAP</v>
          </cell>
          <cell r="C624" t="str">
            <v>m</v>
          </cell>
          <cell r="D624">
            <v>5</v>
          </cell>
          <cell r="E624">
            <v>8.1999999999999993</v>
          </cell>
          <cell r="F624">
            <v>41</v>
          </cell>
          <cell r="G624">
            <v>5</v>
          </cell>
          <cell r="H624">
            <v>41</v>
          </cell>
          <cell r="I624">
            <v>1</v>
          </cell>
          <cell r="K624">
            <v>0</v>
          </cell>
          <cell r="L624">
            <v>0</v>
          </cell>
          <cell r="M624">
            <v>5</v>
          </cell>
          <cell r="N624">
            <v>41</v>
          </cell>
          <cell r="O624">
            <v>1</v>
          </cell>
          <cell r="P624">
            <v>0</v>
          </cell>
          <cell r="Q624">
            <v>0</v>
          </cell>
          <cell r="R624">
            <v>0</v>
          </cell>
        </row>
        <row r="625">
          <cell r="A625" t="str">
            <v>10.17.03</v>
          </cell>
          <cell r="B625" t="str">
            <v xml:space="preserve">      Red de Agua Fria 3/4" PVC-SAP</v>
          </cell>
          <cell r="C625" t="str">
            <v>m</v>
          </cell>
          <cell r="D625">
            <v>15</v>
          </cell>
          <cell r="E625">
            <v>9.8800000000000008</v>
          </cell>
          <cell r="F625">
            <v>148.19999999999999</v>
          </cell>
          <cell r="G625">
            <v>15</v>
          </cell>
          <cell r="H625">
            <v>148.19999999999999</v>
          </cell>
          <cell r="I625">
            <v>1</v>
          </cell>
          <cell r="K625">
            <v>0</v>
          </cell>
          <cell r="L625">
            <v>0</v>
          </cell>
          <cell r="M625">
            <v>15</v>
          </cell>
          <cell r="N625">
            <v>148.19999999999999</v>
          </cell>
          <cell r="O625">
            <v>1</v>
          </cell>
          <cell r="P625">
            <v>0</v>
          </cell>
          <cell r="Q625">
            <v>0</v>
          </cell>
          <cell r="R625">
            <v>0</v>
          </cell>
        </row>
        <row r="626">
          <cell r="A626" t="str">
            <v>10.17.04</v>
          </cell>
          <cell r="B626" t="str">
            <v xml:space="preserve">      Valvula de Compuerta de Bronce de D=3/4"</v>
          </cell>
          <cell r="C626" t="str">
            <v>pza</v>
          </cell>
          <cell r="D626">
            <v>1</v>
          </cell>
          <cell r="E626">
            <v>80.81</v>
          </cell>
          <cell r="F626">
            <v>80.81</v>
          </cell>
          <cell r="G626">
            <v>1</v>
          </cell>
          <cell r="H626">
            <v>80.81</v>
          </cell>
          <cell r="I626">
            <v>1</v>
          </cell>
          <cell r="K626">
            <v>0</v>
          </cell>
          <cell r="L626">
            <v>0</v>
          </cell>
          <cell r="M626">
            <v>1</v>
          </cell>
          <cell r="N626">
            <v>80.81</v>
          </cell>
          <cell r="O626">
            <v>1</v>
          </cell>
          <cell r="P626">
            <v>0</v>
          </cell>
          <cell r="Q626">
            <v>0</v>
          </cell>
          <cell r="R626">
            <v>0</v>
          </cell>
        </row>
        <row r="627">
          <cell r="A627" t="str">
            <v>10.17.05</v>
          </cell>
          <cell r="B627" t="str">
            <v xml:space="preserve">      Prueba hidraulica de Red de Agua</v>
          </cell>
          <cell r="C627" t="str">
            <v>m</v>
          </cell>
          <cell r="D627">
            <v>20</v>
          </cell>
          <cell r="E627">
            <v>2.21</v>
          </cell>
          <cell r="F627">
            <v>44.2</v>
          </cell>
          <cell r="G627">
            <v>0</v>
          </cell>
          <cell r="H627">
            <v>0</v>
          </cell>
          <cell r="I627">
            <v>0</v>
          </cell>
          <cell r="J627">
            <v>20</v>
          </cell>
          <cell r="K627">
            <v>44.2</v>
          </cell>
          <cell r="L627">
            <v>1</v>
          </cell>
          <cell r="M627">
            <v>20</v>
          </cell>
          <cell r="N627">
            <v>44.2</v>
          </cell>
          <cell r="O627">
            <v>1</v>
          </cell>
          <cell r="P627">
            <v>0</v>
          </cell>
          <cell r="Q627">
            <v>0</v>
          </cell>
          <cell r="R627">
            <v>0</v>
          </cell>
        </row>
        <row r="628">
          <cell r="A628" t="str">
            <v>10.18</v>
          </cell>
          <cell r="B628" t="str">
            <v xml:space="preserve">   SISTEMA DE AGUA CALIENTE</v>
          </cell>
          <cell r="F628">
            <v>1184.9299999999998</v>
          </cell>
          <cell r="G628">
            <v>0</v>
          </cell>
          <cell r="H628">
            <v>1184.9299999999998</v>
          </cell>
          <cell r="I628">
            <v>1</v>
          </cell>
          <cell r="K628">
            <v>0</v>
          </cell>
          <cell r="L628">
            <v>0</v>
          </cell>
          <cell r="M628">
            <v>0</v>
          </cell>
          <cell r="N628">
            <v>1184.9299999999998</v>
          </cell>
          <cell r="O628">
            <v>1</v>
          </cell>
          <cell r="P628">
            <v>0</v>
          </cell>
          <cell r="Q628">
            <v>0</v>
          </cell>
          <cell r="R628">
            <v>0</v>
          </cell>
        </row>
        <row r="629">
          <cell r="A629" t="str">
            <v>10.18.01</v>
          </cell>
          <cell r="B629" t="str">
            <v xml:space="preserve">      Salida de agua caliente con tuberia CPVC</v>
          </cell>
          <cell r="C629" t="str">
            <v>pto</v>
          </cell>
          <cell r="D629">
            <v>4</v>
          </cell>
          <cell r="E629">
            <v>86.68</v>
          </cell>
          <cell r="F629">
            <v>346.72</v>
          </cell>
          <cell r="G629">
            <v>4</v>
          </cell>
          <cell r="H629">
            <v>346.72</v>
          </cell>
          <cell r="I629">
            <v>1</v>
          </cell>
          <cell r="K629">
            <v>0</v>
          </cell>
          <cell r="L629">
            <v>0</v>
          </cell>
          <cell r="M629">
            <v>4</v>
          </cell>
          <cell r="N629">
            <v>346.72</v>
          </cell>
          <cell r="O629">
            <v>1</v>
          </cell>
          <cell r="P629">
            <v>0</v>
          </cell>
          <cell r="Q629">
            <v>0</v>
          </cell>
          <cell r="R629">
            <v>0</v>
          </cell>
        </row>
        <row r="630">
          <cell r="A630" t="str">
            <v>10.18.02</v>
          </cell>
          <cell r="B630" t="str">
            <v xml:space="preserve">      Red de Distribucion de Agua Caliente Tuberia CPVC D=3/4"</v>
          </cell>
          <cell r="C630" t="str">
            <v>m</v>
          </cell>
          <cell r="D630">
            <v>15</v>
          </cell>
          <cell r="E630">
            <v>39.119999999999997</v>
          </cell>
          <cell r="F630">
            <v>586.79999999999995</v>
          </cell>
          <cell r="G630">
            <v>15</v>
          </cell>
          <cell r="H630">
            <v>586.79999999999995</v>
          </cell>
          <cell r="I630">
            <v>1</v>
          </cell>
          <cell r="K630">
            <v>0</v>
          </cell>
          <cell r="L630">
            <v>0</v>
          </cell>
          <cell r="M630">
            <v>15</v>
          </cell>
          <cell r="N630">
            <v>586.79999999999995</v>
          </cell>
          <cell r="O630">
            <v>1</v>
          </cell>
          <cell r="P630">
            <v>0</v>
          </cell>
          <cell r="Q630">
            <v>0</v>
          </cell>
          <cell r="R630">
            <v>0</v>
          </cell>
        </row>
        <row r="631">
          <cell r="A631" t="str">
            <v>10.18.03</v>
          </cell>
          <cell r="B631" t="str">
            <v xml:space="preserve">      Red de Distribucion de Agua Caliente Tuberia CPVC D=1/2"</v>
          </cell>
          <cell r="C631" t="str">
            <v>m</v>
          </cell>
          <cell r="D631">
            <v>5</v>
          </cell>
          <cell r="E631">
            <v>34.119999999999997</v>
          </cell>
          <cell r="F631">
            <v>170.6</v>
          </cell>
          <cell r="G631">
            <v>5</v>
          </cell>
          <cell r="H631">
            <v>170.6</v>
          </cell>
          <cell r="I631">
            <v>1</v>
          </cell>
          <cell r="K631">
            <v>0</v>
          </cell>
          <cell r="L631">
            <v>0</v>
          </cell>
          <cell r="M631">
            <v>5</v>
          </cell>
          <cell r="N631">
            <v>170.6</v>
          </cell>
          <cell r="O631">
            <v>1</v>
          </cell>
          <cell r="P631">
            <v>0</v>
          </cell>
          <cell r="Q631">
            <v>0</v>
          </cell>
          <cell r="R631">
            <v>0</v>
          </cell>
        </row>
        <row r="632">
          <cell r="A632" t="str">
            <v>10.18.04</v>
          </cell>
          <cell r="B632" t="str">
            <v xml:space="preserve">      Valvula de Compuerta de Bronce de D=3/4"</v>
          </cell>
          <cell r="C632" t="str">
            <v>pza</v>
          </cell>
          <cell r="D632">
            <v>1</v>
          </cell>
          <cell r="E632">
            <v>80.81</v>
          </cell>
          <cell r="F632">
            <v>80.81</v>
          </cell>
          <cell r="G632">
            <v>1</v>
          </cell>
          <cell r="H632">
            <v>80.81</v>
          </cell>
          <cell r="I632">
            <v>1</v>
          </cell>
          <cell r="K632">
            <v>0</v>
          </cell>
          <cell r="L632">
            <v>0</v>
          </cell>
          <cell r="M632">
            <v>1</v>
          </cell>
          <cell r="N632">
            <v>80.81</v>
          </cell>
          <cell r="O632">
            <v>1</v>
          </cell>
          <cell r="P632">
            <v>0</v>
          </cell>
          <cell r="Q632">
            <v>0</v>
          </cell>
          <cell r="R632">
            <v>0</v>
          </cell>
        </row>
        <row r="633">
          <cell r="A633" t="str">
            <v>10.19</v>
          </cell>
          <cell r="B633" t="str">
            <v xml:space="preserve">   INSTALACIONES ELECTRICAS</v>
          </cell>
          <cell r="F633">
            <v>690.47</v>
          </cell>
          <cell r="G633">
            <v>0</v>
          </cell>
          <cell r="H633">
            <v>0</v>
          </cell>
          <cell r="I633">
            <v>0</v>
          </cell>
          <cell r="K633">
            <v>292.24</v>
          </cell>
          <cell r="L633">
            <v>0.42324793256767129</v>
          </cell>
          <cell r="M633">
            <v>0</v>
          </cell>
          <cell r="N633">
            <v>292.24</v>
          </cell>
          <cell r="O633">
            <v>0.42324793256767129</v>
          </cell>
          <cell r="P633">
            <v>0</v>
          </cell>
          <cell r="Q633">
            <v>398.23</v>
          </cell>
          <cell r="R633">
            <v>0.57675206743232865</v>
          </cell>
        </row>
        <row r="634">
          <cell r="A634" t="str">
            <v>10.19.01</v>
          </cell>
          <cell r="B634" t="str">
            <v xml:space="preserve">      Sub tableros de Distribucion</v>
          </cell>
          <cell r="C634" t="str">
            <v>u</v>
          </cell>
          <cell r="D634">
            <v>1</v>
          </cell>
          <cell r="E634">
            <v>145.07</v>
          </cell>
          <cell r="F634">
            <v>145.07</v>
          </cell>
          <cell r="G634">
            <v>0</v>
          </cell>
          <cell r="H634">
            <v>0</v>
          </cell>
          <cell r="I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1</v>
          </cell>
          <cell r="Q634">
            <v>145.07</v>
          </cell>
          <cell r="R634">
            <v>1</v>
          </cell>
        </row>
        <row r="635">
          <cell r="A635" t="str">
            <v>10.19.02</v>
          </cell>
          <cell r="B635" t="str">
            <v xml:space="preserve">      Salida Para Centros de Luz Con Interruptor Simple Bakelita</v>
          </cell>
          <cell r="C635" t="str">
            <v>pto</v>
          </cell>
          <cell r="D635">
            <v>4</v>
          </cell>
          <cell r="E635">
            <v>73.06</v>
          </cell>
          <cell r="F635">
            <v>292.24</v>
          </cell>
          <cell r="G635">
            <v>0</v>
          </cell>
          <cell r="H635">
            <v>0</v>
          </cell>
          <cell r="I635">
            <v>0</v>
          </cell>
          <cell r="J635">
            <v>4</v>
          </cell>
          <cell r="K635">
            <v>292.24</v>
          </cell>
          <cell r="L635">
            <v>1</v>
          </cell>
          <cell r="M635">
            <v>4</v>
          </cell>
          <cell r="N635">
            <v>292.24</v>
          </cell>
          <cell r="O635">
            <v>1</v>
          </cell>
          <cell r="P635">
            <v>0</v>
          </cell>
          <cell r="Q635">
            <v>0</v>
          </cell>
          <cell r="R635">
            <v>0</v>
          </cell>
        </row>
        <row r="636">
          <cell r="A636" t="str">
            <v>10.19.03</v>
          </cell>
          <cell r="B636" t="str">
            <v xml:space="preserve">      Salida Para Tomacorrientes Bipolares Simples Con PVC</v>
          </cell>
          <cell r="C636" t="str">
            <v>pto</v>
          </cell>
          <cell r="D636">
            <v>4</v>
          </cell>
          <cell r="E636">
            <v>63.29</v>
          </cell>
          <cell r="F636">
            <v>253.16</v>
          </cell>
          <cell r="G636">
            <v>0</v>
          </cell>
          <cell r="H636">
            <v>0</v>
          </cell>
          <cell r="I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4</v>
          </cell>
          <cell r="Q636">
            <v>253.16</v>
          </cell>
          <cell r="R636">
            <v>1</v>
          </cell>
        </row>
        <row r="637">
          <cell r="A637" t="str">
            <v>10.20</v>
          </cell>
          <cell r="B637" t="str">
            <v xml:space="preserve">   ARTEFACTOS DE ILUMINACION</v>
          </cell>
          <cell r="F637">
            <v>640.24</v>
          </cell>
          <cell r="G637">
            <v>0</v>
          </cell>
          <cell r="H637">
            <v>0</v>
          </cell>
          <cell r="I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640.24</v>
          </cell>
          <cell r="R637">
            <v>1</v>
          </cell>
        </row>
        <row r="638">
          <cell r="A638" t="str">
            <v>10.20.01</v>
          </cell>
          <cell r="B638" t="str">
            <v xml:space="preserve">      Lampara Tipo Regilla Blanca con 03 Flourescentes</v>
          </cell>
          <cell r="C638" t="str">
            <v>u</v>
          </cell>
          <cell r="D638">
            <v>4</v>
          </cell>
          <cell r="E638">
            <v>160.06</v>
          </cell>
          <cell r="F638">
            <v>640.24</v>
          </cell>
          <cell r="G638">
            <v>0</v>
          </cell>
          <cell r="H638">
            <v>0</v>
          </cell>
          <cell r="I638">
            <v>0</v>
          </cell>
          <cell r="K638">
            <v>0</v>
          </cell>
          <cell r="L638">
            <v>0</v>
          </cell>
          <cell r="M638">
            <v>0</v>
          </cell>
          <cell r="N638">
            <v>0</v>
          </cell>
          <cell r="O638">
            <v>0</v>
          </cell>
          <cell r="P638">
            <v>4</v>
          </cell>
          <cell r="Q638">
            <v>640.24</v>
          </cell>
          <cell r="R638">
            <v>1</v>
          </cell>
        </row>
        <row r="639">
          <cell r="A639" t="str">
            <v>11</v>
          </cell>
          <cell r="B639" t="str">
            <v>VESTUARIO</v>
          </cell>
          <cell r="F639">
            <v>95088.43</v>
          </cell>
          <cell r="G639">
            <v>0</v>
          </cell>
          <cell r="H639">
            <v>0</v>
          </cell>
          <cell r="I639">
            <v>0</v>
          </cell>
          <cell r="K639">
            <v>487.2</v>
          </cell>
          <cell r="L639">
            <v>5.1236517418575536E-3</v>
          </cell>
          <cell r="M639">
            <v>0</v>
          </cell>
          <cell r="N639">
            <v>487.2</v>
          </cell>
          <cell r="O639">
            <v>5.1236517418575536E-3</v>
          </cell>
          <cell r="P639">
            <v>0</v>
          </cell>
          <cell r="Q639">
            <v>94601.23000000001</v>
          </cell>
          <cell r="R639">
            <v>0.99487634825814264</v>
          </cell>
        </row>
        <row r="640">
          <cell r="A640" t="str">
            <v>11.01</v>
          </cell>
          <cell r="B640" t="str">
            <v xml:space="preserve">   OBRAS DE CONCRETO SIMPLE</v>
          </cell>
          <cell r="F640">
            <v>1437.47</v>
          </cell>
          <cell r="G640">
            <v>0</v>
          </cell>
          <cell r="H640">
            <v>0</v>
          </cell>
          <cell r="I640">
            <v>0</v>
          </cell>
          <cell r="K640">
            <v>487.2</v>
          </cell>
          <cell r="L640">
            <v>0.33892881242738976</v>
          </cell>
          <cell r="M640">
            <v>0</v>
          </cell>
          <cell r="N640">
            <v>487.2</v>
          </cell>
          <cell r="O640">
            <v>0.33892881242738976</v>
          </cell>
          <cell r="P640">
            <v>0</v>
          </cell>
          <cell r="Q640">
            <v>950.27</v>
          </cell>
          <cell r="R640">
            <v>0.66107118757261019</v>
          </cell>
        </row>
        <row r="641">
          <cell r="A641" t="str">
            <v>11.01.01</v>
          </cell>
          <cell r="B641" t="str">
            <v xml:space="preserve">      Concreto Para Falso Piso e=4", Mezcla 1:8 C:H</v>
          </cell>
          <cell r="C641" t="str">
            <v>m2</v>
          </cell>
          <cell r="D641">
            <v>61.96</v>
          </cell>
          <cell r="E641">
            <v>23.2</v>
          </cell>
          <cell r="F641">
            <v>1437.47</v>
          </cell>
          <cell r="G641">
            <v>0</v>
          </cell>
          <cell r="H641">
            <v>0</v>
          </cell>
          <cell r="I641">
            <v>0</v>
          </cell>
          <cell r="J641">
            <v>21</v>
          </cell>
          <cell r="K641">
            <v>487.2</v>
          </cell>
          <cell r="L641">
            <v>0.33892881242738976</v>
          </cell>
          <cell r="M641">
            <v>21</v>
          </cell>
          <cell r="N641">
            <v>487.2</v>
          </cell>
          <cell r="O641">
            <v>0.33892881242738976</v>
          </cell>
          <cell r="P641">
            <v>40.96</v>
          </cell>
          <cell r="Q641">
            <v>950.27</v>
          </cell>
          <cell r="R641">
            <v>0.66107118757261019</v>
          </cell>
        </row>
        <row r="642">
          <cell r="A642" t="str">
            <v>11.02</v>
          </cell>
          <cell r="B642" t="str">
            <v xml:space="preserve">   OBRAS DE CONCRETO ARMADO</v>
          </cell>
          <cell r="F642">
            <v>3883.5300000000007</v>
          </cell>
          <cell r="G642">
            <v>0</v>
          </cell>
          <cell r="H642">
            <v>0</v>
          </cell>
          <cell r="I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3883.5300000000007</v>
          </cell>
          <cell r="R642">
            <v>1</v>
          </cell>
        </row>
        <row r="643">
          <cell r="A643" t="str">
            <v>11.02.01</v>
          </cell>
          <cell r="B643" t="str">
            <v xml:space="preserve">      VIGAS</v>
          </cell>
          <cell r="F643">
            <v>3883.5300000000007</v>
          </cell>
          <cell r="G643">
            <v>0</v>
          </cell>
          <cell r="H643">
            <v>0</v>
          </cell>
          <cell r="I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3883.5300000000007</v>
          </cell>
          <cell r="R643">
            <v>1</v>
          </cell>
        </row>
        <row r="644">
          <cell r="A644" t="str">
            <v>11.02.01.01</v>
          </cell>
          <cell r="B644" t="str">
            <v xml:space="preserve">         Habilitacion de Encofrado Para Vigas Tipicas</v>
          </cell>
          <cell r="C644" t="str">
            <v>m2</v>
          </cell>
          <cell r="D644">
            <v>26.63</v>
          </cell>
          <cell r="E644">
            <v>31.13</v>
          </cell>
          <cell r="F644">
            <v>828.99</v>
          </cell>
          <cell r="G644">
            <v>0</v>
          </cell>
          <cell r="H644">
            <v>0</v>
          </cell>
          <cell r="I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26.63</v>
          </cell>
          <cell r="Q644">
            <v>828.99</v>
          </cell>
          <cell r="R644">
            <v>1</v>
          </cell>
        </row>
        <row r="645">
          <cell r="A645" t="str">
            <v>11.02.01.02</v>
          </cell>
          <cell r="B645" t="str">
            <v xml:space="preserve">         Habilitacion Acero fy=4200 kg/cm2 Grado 60</v>
          </cell>
          <cell r="C645" t="str">
            <v>kg</v>
          </cell>
          <cell r="D645">
            <v>312.98</v>
          </cell>
          <cell r="E645">
            <v>5.07</v>
          </cell>
          <cell r="F645">
            <v>1586.81</v>
          </cell>
          <cell r="G645">
            <v>0</v>
          </cell>
          <cell r="H645">
            <v>0</v>
          </cell>
          <cell r="I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312.98</v>
          </cell>
          <cell r="Q645">
            <v>1586.81</v>
          </cell>
          <cell r="R645">
            <v>1</v>
          </cell>
        </row>
        <row r="646">
          <cell r="A646" t="str">
            <v>11.02.01.03</v>
          </cell>
          <cell r="B646" t="str">
            <v xml:space="preserve">         Colocacion de Armadura de Acero fy=4200 kg/cm2 Grado 60</v>
          </cell>
          <cell r="C646" t="str">
            <v>kg</v>
          </cell>
          <cell r="D646">
            <v>312.98</v>
          </cell>
          <cell r="E646">
            <v>0.89</v>
          </cell>
          <cell r="F646">
            <v>278.55</v>
          </cell>
          <cell r="G646">
            <v>0</v>
          </cell>
          <cell r="H646">
            <v>0</v>
          </cell>
          <cell r="I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  <cell r="O646">
            <v>0</v>
          </cell>
          <cell r="P646">
            <v>312.98</v>
          </cell>
          <cell r="Q646">
            <v>278.55</v>
          </cell>
          <cell r="R646">
            <v>1</v>
          </cell>
        </row>
        <row r="647">
          <cell r="A647" t="str">
            <v>11.02.01.04</v>
          </cell>
          <cell r="B647" t="str">
            <v xml:space="preserve">         Encofrado de Vigas Tipicas</v>
          </cell>
          <cell r="C647" t="str">
            <v>m2</v>
          </cell>
          <cell r="D647">
            <v>26.63</v>
          </cell>
          <cell r="E647">
            <v>16.96</v>
          </cell>
          <cell r="F647">
            <v>451.64</v>
          </cell>
          <cell r="G647">
            <v>0</v>
          </cell>
          <cell r="H647">
            <v>0</v>
          </cell>
          <cell r="I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26.63</v>
          </cell>
          <cell r="Q647">
            <v>451.64</v>
          </cell>
          <cell r="R647">
            <v>1</v>
          </cell>
        </row>
        <row r="648">
          <cell r="A648" t="str">
            <v>11.02.01.05</v>
          </cell>
          <cell r="B648" t="str">
            <v xml:space="preserve">         Concreto en Vigas f'c=175 kg/cm2</v>
          </cell>
          <cell r="C648" t="str">
            <v>m3</v>
          </cell>
          <cell r="D648">
            <v>1.82</v>
          </cell>
          <cell r="E648">
            <v>331.06</v>
          </cell>
          <cell r="F648">
            <v>602.53</v>
          </cell>
          <cell r="G648">
            <v>0</v>
          </cell>
          <cell r="H648">
            <v>0</v>
          </cell>
          <cell r="I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1.82</v>
          </cell>
          <cell r="Q648">
            <v>602.53</v>
          </cell>
          <cell r="R648">
            <v>1</v>
          </cell>
        </row>
        <row r="649">
          <cell r="A649" t="str">
            <v>11.02.01.06</v>
          </cell>
          <cell r="B649" t="str">
            <v xml:space="preserve">         Desencofrado de Vigas Tipicas</v>
          </cell>
          <cell r="C649" t="str">
            <v>m2</v>
          </cell>
          <cell r="D649">
            <v>26.63</v>
          </cell>
          <cell r="E649">
            <v>5.07</v>
          </cell>
          <cell r="F649">
            <v>135.01</v>
          </cell>
          <cell r="G649">
            <v>0</v>
          </cell>
          <cell r="H649">
            <v>0</v>
          </cell>
          <cell r="I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26.63</v>
          </cell>
          <cell r="Q649">
            <v>135.01</v>
          </cell>
          <cell r="R649">
            <v>1</v>
          </cell>
        </row>
        <row r="650">
          <cell r="A650" t="str">
            <v>11.03</v>
          </cell>
          <cell r="B650" t="str">
            <v xml:space="preserve">   ALBAÑILERIA</v>
          </cell>
          <cell r="F650">
            <v>1897.48</v>
          </cell>
          <cell r="G650">
            <v>0</v>
          </cell>
          <cell r="H650">
            <v>0</v>
          </cell>
          <cell r="I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1897.48</v>
          </cell>
          <cell r="R650">
            <v>1</v>
          </cell>
        </row>
        <row r="651">
          <cell r="A651" t="str">
            <v>11.03.01</v>
          </cell>
          <cell r="B651" t="str">
            <v xml:space="preserve">      Muro de Soga Ladrillo KING-KONG 9X14X24; 1.5 cm., Mezcla 1:5</v>
          </cell>
          <cell r="C651" t="str">
            <v>m2</v>
          </cell>
          <cell r="D651">
            <v>25.76</v>
          </cell>
          <cell r="E651">
            <v>73.66</v>
          </cell>
          <cell r="F651">
            <v>1897.48</v>
          </cell>
          <cell r="G651">
            <v>0</v>
          </cell>
          <cell r="H651">
            <v>0</v>
          </cell>
          <cell r="I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25.76</v>
          </cell>
          <cell r="Q651">
            <v>1897.48</v>
          </cell>
          <cell r="R651">
            <v>1</v>
          </cell>
        </row>
        <row r="652">
          <cell r="A652" t="str">
            <v>11.04</v>
          </cell>
          <cell r="B652" t="str">
            <v xml:space="preserve">   COBERTURAS</v>
          </cell>
          <cell r="F652">
            <v>11676.130000000001</v>
          </cell>
          <cell r="G652">
            <v>0</v>
          </cell>
          <cell r="H652">
            <v>0</v>
          </cell>
          <cell r="I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11676.130000000001</v>
          </cell>
          <cell r="R652">
            <v>1</v>
          </cell>
        </row>
        <row r="653">
          <cell r="A653" t="str">
            <v>11.04.01</v>
          </cell>
          <cell r="B653" t="str">
            <v xml:space="preserve">      Cobertura C/Teja Andina</v>
          </cell>
          <cell r="C653" t="str">
            <v>m2</v>
          </cell>
          <cell r="D653">
            <v>76.56</v>
          </cell>
          <cell r="E653">
            <v>54.73</v>
          </cell>
          <cell r="F653">
            <v>4190.13</v>
          </cell>
          <cell r="G653">
            <v>0</v>
          </cell>
          <cell r="H653">
            <v>0</v>
          </cell>
          <cell r="I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76.56</v>
          </cell>
          <cell r="Q653">
            <v>4190.13</v>
          </cell>
          <cell r="R653">
            <v>1</v>
          </cell>
        </row>
        <row r="654">
          <cell r="A654" t="str">
            <v>11.04.02</v>
          </cell>
          <cell r="B654" t="str">
            <v xml:space="preserve">      Correas de Madera 3"X2"</v>
          </cell>
          <cell r="C654" t="str">
            <v>m</v>
          </cell>
          <cell r="D654">
            <v>79.75</v>
          </cell>
          <cell r="E654">
            <v>10.01</v>
          </cell>
          <cell r="F654">
            <v>798.3</v>
          </cell>
          <cell r="G654">
            <v>0</v>
          </cell>
          <cell r="H654">
            <v>0</v>
          </cell>
          <cell r="I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0</v>
          </cell>
          <cell r="P654">
            <v>79.75</v>
          </cell>
          <cell r="Q654">
            <v>798.3</v>
          </cell>
          <cell r="R654">
            <v>1</v>
          </cell>
        </row>
        <row r="655">
          <cell r="A655" t="str">
            <v>11.04.03</v>
          </cell>
          <cell r="B655" t="str">
            <v xml:space="preserve">      Tigerales de Madera con Cartelas Metalicas L=4.80 m.</v>
          </cell>
          <cell r="C655" t="str">
            <v>u</v>
          </cell>
          <cell r="D655">
            <v>10</v>
          </cell>
          <cell r="E655">
            <v>668.77</v>
          </cell>
          <cell r="F655">
            <v>6687.7</v>
          </cell>
          <cell r="G655">
            <v>0</v>
          </cell>
          <cell r="H655">
            <v>0</v>
          </cell>
          <cell r="I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0</v>
          </cell>
          <cell r="P655">
            <v>10</v>
          </cell>
          <cell r="Q655">
            <v>6687.7</v>
          </cell>
          <cell r="R655">
            <v>1</v>
          </cell>
        </row>
        <row r="656">
          <cell r="A656" t="str">
            <v>11.05</v>
          </cell>
          <cell r="B656" t="str">
            <v xml:space="preserve">   REVOQUES ENLUCIDOS Y MOLDURAS</v>
          </cell>
          <cell r="F656">
            <v>16560.72</v>
          </cell>
          <cell r="G656">
            <v>0</v>
          </cell>
          <cell r="H656">
            <v>0</v>
          </cell>
          <cell r="I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16560.72</v>
          </cell>
          <cell r="R656">
            <v>1</v>
          </cell>
        </row>
        <row r="657">
          <cell r="A657" t="str">
            <v>11.05.01</v>
          </cell>
          <cell r="B657" t="str">
            <v xml:space="preserve">      TARRAJEO EN INTERIORES</v>
          </cell>
          <cell r="F657">
            <v>5402.66</v>
          </cell>
          <cell r="G657">
            <v>0</v>
          </cell>
          <cell r="H657">
            <v>0</v>
          </cell>
          <cell r="I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  <cell r="O657">
            <v>0</v>
          </cell>
          <cell r="P657">
            <v>0</v>
          </cell>
          <cell r="Q657">
            <v>5402.66</v>
          </cell>
          <cell r="R657">
            <v>1</v>
          </cell>
        </row>
        <row r="658">
          <cell r="A658" t="str">
            <v>11.05.01.01</v>
          </cell>
          <cell r="B658" t="str">
            <v xml:space="preserve">         Puñeteo Previo Para Tarrajeo en Interiores, Espesor 1.5 cm., Mezcla 1:5</v>
          </cell>
          <cell r="C658" t="str">
            <v>m2</v>
          </cell>
          <cell r="D658">
            <v>329.23</v>
          </cell>
          <cell r="E658">
            <v>4.67</v>
          </cell>
          <cell r="F658">
            <v>1537.5</v>
          </cell>
          <cell r="G658">
            <v>0</v>
          </cell>
          <cell r="H658">
            <v>0</v>
          </cell>
          <cell r="I658">
            <v>0</v>
          </cell>
          <cell r="K658">
            <v>0</v>
          </cell>
          <cell r="L658">
            <v>0</v>
          </cell>
          <cell r="M658">
            <v>0</v>
          </cell>
          <cell r="N658">
            <v>0</v>
          </cell>
          <cell r="O658">
            <v>0</v>
          </cell>
          <cell r="P658">
            <v>329.23</v>
          </cell>
          <cell r="Q658">
            <v>1537.5</v>
          </cell>
          <cell r="R658">
            <v>1</v>
          </cell>
        </row>
        <row r="659">
          <cell r="A659" t="str">
            <v>11.05.01.02</v>
          </cell>
          <cell r="B659" t="str">
            <v xml:space="preserve">         Tarrajeo en Interiores, Espesor 1.5 cm., Mezcla 1:5</v>
          </cell>
          <cell r="C659" t="str">
            <v>m2</v>
          </cell>
          <cell r="D659">
            <v>329.23</v>
          </cell>
          <cell r="E659">
            <v>11.74</v>
          </cell>
          <cell r="F659">
            <v>3865.16</v>
          </cell>
          <cell r="G659">
            <v>0</v>
          </cell>
          <cell r="H659">
            <v>0</v>
          </cell>
          <cell r="I659">
            <v>0</v>
          </cell>
          <cell r="K659">
            <v>0</v>
          </cell>
          <cell r="L659">
            <v>0</v>
          </cell>
          <cell r="M659">
            <v>0</v>
          </cell>
          <cell r="N659">
            <v>0</v>
          </cell>
          <cell r="O659">
            <v>0</v>
          </cell>
          <cell r="P659">
            <v>329.23</v>
          </cell>
          <cell r="Q659">
            <v>3865.16</v>
          </cell>
          <cell r="R659">
            <v>1</v>
          </cell>
        </row>
        <row r="660">
          <cell r="A660" t="str">
            <v>11.05.02</v>
          </cell>
          <cell r="B660" t="str">
            <v xml:space="preserve">      TARRAJEO EN EXTERIORES</v>
          </cell>
          <cell r="F660">
            <v>4191.07</v>
          </cell>
          <cell r="G660">
            <v>0</v>
          </cell>
          <cell r="H660">
            <v>0</v>
          </cell>
          <cell r="I660">
            <v>0</v>
          </cell>
          <cell r="K660">
            <v>0</v>
          </cell>
          <cell r="L660">
            <v>0</v>
          </cell>
          <cell r="M660">
            <v>0</v>
          </cell>
          <cell r="N660">
            <v>0</v>
          </cell>
          <cell r="O660">
            <v>0</v>
          </cell>
          <cell r="P660">
            <v>0</v>
          </cell>
          <cell r="Q660">
            <v>4191.07</v>
          </cell>
          <cell r="R660">
            <v>1</v>
          </cell>
        </row>
        <row r="661">
          <cell r="A661" t="str">
            <v>11.05.02.01</v>
          </cell>
          <cell r="B661" t="str">
            <v xml:space="preserve">         Armado de Andamio Para Tarrajeo en Exteriores </v>
          </cell>
          <cell r="C661" t="str">
            <v>m2</v>
          </cell>
          <cell r="D661">
            <v>130.93</v>
          </cell>
          <cell r="E661">
            <v>7.3</v>
          </cell>
          <cell r="F661">
            <v>955.79</v>
          </cell>
          <cell r="G661">
            <v>0</v>
          </cell>
          <cell r="H661">
            <v>0</v>
          </cell>
          <cell r="I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130.93</v>
          </cell>
          <cell r="Q661">
            <v>955.79</v>
          </cell>
          <cell r="R661">
            <v>1</v>
          </cell>
        </row>
        <row r="662">
          <cell r="A662" t="str">
            <v>11.05.02.02</v>
          </cell>
          <cell r="B662" t="str">
            <v xml:space="preserve">         Puñeteo Previo Para Tarrajeo en Exteriores, Espesor 1.5 cm., Mezcla 1:5 </v>
          </cell>
          <cell r="C662" t="str">
            <v>m2</v>
          </cell>
          <cell r="D662">
            <v>130.93</v>
          </cell>
          <cell r="E662">
            <v>6.94</v>
          </cell>
          <cell r="F662">
            <v>908.65</v>
          </cell>
          <cell r="G662">
            <v>0</v>
          </cell>
          <cell r="H662">
            <v>0</v>
          </cell>
          <cell r="I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  <cell r="P662">
            <v>130.93</v>
          </cell>
          <cell r="Q662">
            <v>908.65</v>
          </cell>
          <cell r="R662">
            <v>1</v>
          </cell>
        </row>
        <row r="663">
          <cell r="A663" t="str">
            <v>11.05.02.03</v>
          </cell>
          <cell r="B663" t="str">
            <v xml:space="preserve">         Tarrajeo en Exteriores, Espesor 1.5 cm., Mezcla 1:5 </v>
          </cell>
          <cell r="C663" t="str">
            <v>m2</v>
          </cell>
          <cell r="D663">
            <v>130.93</v>
          </cell>
          <cell r="E663">
            <v>16.62</v>
          </cell>
          <cell r="F663">
            <v>2176.06</v>
          </cell>
          <cell r="G663">
            <v>0</v>
          </cell>
          <cell r="H663">
            <v>0</v>
          </cell>
          <cell r="I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130.93</v>
          </cell>
          <cell r="Q663">
            <v>2176.06</v>
          </cell>
          <cell r="R663">
            <v>1</v>
          </cell>
        </row>
        <row r="664">
          <cell r="A664" t="str">
            <v>11.05.02.04</v>
          </cell>
          <cell r="B664" t="str">
            <v xml:space="preserve">         Desarmado de Andamio Para Tarrajeo en Exteriores </v>
          </cell>
          <cell r="C664" t="str">
            <v>m2</v>
          </cell>
          <cell r="D664">
            <v>130.93</v>
          </cell>
          <cell r="E664">
            <v>1.1499999999999999</v>
          </cell>
          <cell r="F664">
            <v>150.57</v>
          </cell>
          <cell r="G664">
            <v>0</v>
          </cell>
          <cell r="H664">
            <v>0</v>
          </cell>
          <cell r="I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130.93</v>
          </cell>
          <cell r="Q664">
            <v>150.57</v>
          </cell>
          <cell r="R664">
            <v>1</v>
          </cell>
        </row>
        <row r="665">
          <cell r="A665" t="str">
            <v>11.05.03</v>
          </cell>
          <cell r="B665" t="str">
            <v xml:space="preserve">      TARRAJEO DE COLUMNAS</v>
          </cell>
          <cell r="F665">
            <v>643.14</v>
          </cell>
          <cell r="G665">
            <v>0</v>
          </cell>
          <cell r="H665">
            <v>0</v>
          </cell>
          <cell r="I665">
            <v>0</v>
          </cell>
          <cell r="K665">
            <v>0</v>
          </cell>
          <cell r="L665">
            <v>0</v>
          </cell>
          <cell r="M665">
            <v>0</v>
          </cell>
          <cell r="N665">
            <v>0</v>
          </cell>
          <cell r="O665">
            <v>0</v>
          </cell>
          <cell r="P665">
            <v>0</v>
          </cell>
          <cell r="Q665">
            <v>643.14</v>
          </cell>
          <cell r="R665">
            <v>1</v>
          </cell>
        </row>
        <row r="666">
          <cell r="A666" t="str">
            <v>11.05.03.01</v>
          </cell>
          <cell r="B666" t="str">
            <v xml:space="preserve">         Tarrajeo de Superficie de Columnas; Espesor 1.5 cm., Mezcla 1:5 (C:A)</v>
          </cell>
          <cell r="C666" t="str">
            <v>m2</v>
          </cell>
          <cell r="D666">
            <v>16.559999999999999</v>
          </cell>
          <cell r="E666">
            <v>20.07</v>
          </cell>
          <cell r="F666">
            <v>332.36</v>
          </cell>
          <cell r="G666">
            <v>0</v>
          </cell>
          <cell r="H666">
            <v>0</v>
          </cell>
          <cell r="I666">
            <v>0</v>
          </cell>
          <cell r="K666">
            <v>0</v>
          </cell>
          <cell r="L666">
            <v>0</v>
          </cell>
          <cell r="M666">
            <v>0</v>
          </cell>
          <cell r="N666">
            <v>0</v>
          </cell>
          <cell r="O666">
            <v>0</v>
          </cell>
          <cell r="P666">
            <v>16.559999999999999</v>
          </cell>
          <cell r="Q666">
            <v>332.36</v>
          </cell>
          <cell r="R666">
            <v>1</v>
          </cell>
        </row>
        <row r="667">
          <cell r="A667" t="str">
            <v>11.05.03.02</v>
          </cell>
          <cell r="B667" t="str">
            <v xml:space="preserve">         Tarrajeo de Aristas de Columnas</v>
          </cell>
          <cell r="C667" t="str">
            <v>m</v>
          </cell>
          <cell r="D667">
            <v>55.2</v>
          </cell>
          <cell r="E667">
            <v>5.63</v>
          </cell>
          <cell r="F667">
            <v>310.77999999999997</v>
          </cell>
          <cell r="G667">
            <v>0</v>
          </cell>
          <cell r="H667">
            <v>0</v>
          </cell>
          <cell r="I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55.2</v>
          </cell>
          <cell r="Q667">
            <v>310.77999999999997</v>
          </cell>
          <cell r="R667">
            <v>1</v>
          </cell>
        </row>
        <row r="668">
          <cell r="A668" t="str">
            <v>11.05.04</v>
          </cell>
          <cell r="B668" t="str">
            <v xml:space="preserve">      VESTIDURA DE DERRAMES</v>
          </cell>
          <cell r="F668">
            <v>597.69000000000005</v>
          </cell>
          <cell r="G668">
            <v>0</v>
          </cell>
          <cell r="H668">
            <v>0</v>
          </cell>
          <cell r="I668">
            <v>0</v>
          </cell>
          <cell r="K668">
            <v>0</v>
          </cell>
          <cell r="L668">
            <v>0</v>
          </cell>
          <cell r="M668">
            <v>0</v>
          </cell>
          <cell r="N668">
            <v>0</v>
          </cell>
          <cell r="O668">
            <v>0</v>
          </cell>
          <cell r="P668">
            <v>0</v>
          </cell>
          <cell r="Q668">
            <v>597.69000000000005</v>
          </cell>
          <cell r="R668">
            <v>1</v>
          </cell>
        </row>
        <row r="669">
          <cell r="A669" t="str">
            <v>11.05.04.01</v>
          </cell>
          <cell r="B669" t="str">
            <v xml:space="preserve">         Vestidura de Derrames A=0.10 m.; Espesor 1.5 cm., Mezcla 1:5 (C:A)</v>
          </cell>
          <cell r="C669" t="str">
            <v>m</v>
          </cell>
          <cell r="D669">
            <v>87</v>
          </cell>
          <cell r="E669">
            <v>6.87</v>
          </cell>
          <cell r="F669">
            <v>597.69000000000005</v>
          </cell>
          <cell r="G669">
            <v>0</v>
          </cell>
          <cell r="H669">
            <v>0</v>
          </cell>
          <cell r="I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87</v>
          </cell>
          <cell r="Q669">
            <v>597.69000000000005</v>
          </cell>
          <cell r="R669">
            <v>1</v>
          </cell>
        </row>
        <row r="670">
          <cell r="A670" t="str">
            <v>11.05.05</v>
          </cell>
          <cell r="B670" t="str">
            <v xml:space="preserve">      BRUÑAS</v>
          </cell>
          <cell r="F670">
            <v>678</v>
          </cell>
          <cell r="G670">
            <v>0</v>
          </cell>
          <cell r="H670">
            <v>0</v>
          </cell>
          <cell r="I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678</v>
          </cell>
          <cell r="R670">
            <v>1</v>
          </cell>
        </row>
        <row r="671">
          <cell r="A671" t="str">
            <v>11.05.05.01</v>
          </cell>
          <cell r="B671" t="str">
            <v xml:space="preserve">         Bruña de 1.00 cm.</v>
          </cell>
          <cell r="C671" t="str">
            <v>m</v>
          </cell>
          <cell r="D671">
            <v>150</v>
          </cell>
          <cell r="E671">
            <v>4.5199999999999996</v>
          </cell>
          <cell r="F671">
            <v>678</v>
          </cell>
          <cell r="G671">
            <v>0</v>
          </cell>
          <cell r="H671">
            <v>0</v>
          </cell>
          <cell r="I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0</v>
          </cell>
          <cell r="P671">
            <v>150</v>
          </cell>
          <cell r="Q671">
            <v>678</v>
          </cell>
          <cell r="R671">
            <v>1</v>
          </cell>
        </row>
        <row r="672">
          <cell r="A672" t="str">
            <v>11.05.06</v>
          </cell>
          <cell r="B672" t="str">
            <v xml:space="preserve">      MOLDURAS</v>
          </cell>
          <cell r="F672">
            <v>5048.16</v>
          </cell>
          <cell r="G672">
            <v>0</v>
          </cell>
          <cell r="H672">
            <v>0</v>
          </cell>
          <cell r="I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5048.16</v>
          </cell>
          <cell r="R672">
            <v>1</v>
          </cell>
        </row>
        <row r="673">
          <cell r="A673" t="str">
            <v>11.05.06.01</v>
          </cell>
          <cell r="B673" t="str">
            <v xml:space="preserve">         Enchapado con Piedra Laja</v>
          </cell>
          <cell r="C673" t="str">
            <v>m2</v>
          </cell>
          <cell r="D673">
            <v>35.799999999999997</v>
          </cell>
          <cell r="E673">
            <v>141.01</v>
          </cell>
          <cell r="F673">
            <v>5048.16</v>
          </cell>
          <cell r="G673">
            <v>0</v>
          </cell>
          <cell r="H673">
            <v>0</v>
          </cell>
          <cell r="I673">
            <v>0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  <cell r="O673">
            <v>0</v>
          </cell>
          <cell r="P673">
            <v>35.799999999999997</v>
          </cell>
          <cell r="Q673">
            <v>5048.16</v>
          </cell>
          <cell r="R673">
            <v>1</v>
          </cell>
        </row>
        <row r="674">
          <cell r="A674" t="str">
            <v>11.06</v>
          </cell>
          <cell r="B674" t="str">
            <v xml:space="preserve">   CIELORRASOS</v>
          </cell>
          <cell r="F674">
            <v>6572.52</v>
          </cell>
          <cell r="G674">
            <v>0</v>
          </cell>
          <cell r="H674">
            <v>0</v>
          </cell>
          <cell r="I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>
            <v>6572.52</v>
          </cell>
          <cell r="R674">
            <v>1</v>
          </cell>
        </row>
        <row r="675">
          <cell r="A675" t="str">
            <v>11.06.01</v>
          </cell>
          <cell r="B675" t="str">
            <v xml:space="preserve">      CIELORRASO DE CONCRETO</v>
          </cell>
          <cell r="F675">
            <v>3030.2</v>
          </cell>
          <cell r="G675">
            <v>0</v>
          </cell>
          <cell r="H675">
            <v>0</v>
          </cell>
          <cell r="I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3030.2</v>
          </cell>
          <cell r="R675">
            <v>1</v>
          </cell>
        </row>
        <row r="676">
          <cell r="A676" t="str">
            <v>11.06.01.01</v>
          </cell>
          <cell r="B676" t="str">
            <v xml:space="preserve">         Puñeteo y Cintas en Cielorraso, Espesor 1.5 cm. Mezcla 1:5 (C:A)</v>
          </cell>
          <cell r="C676" t="str">
            <v>m2</v>
          </cell>
          <cell r="D676">
            <v>66.510000000000005</v>
          </cell>
          <cell r="E676">
            <v>8.92</v>
          </cell>
          <cell r="F676">
            <v>593.27</v>
          </cell>
          <cell r="G676">
            <v>0</v>
          </cell>
          <cell r="H676">
            <v>0</v>
          </cell>
          <cell r="I676">
            <v>0</v>
          </cell>
          <cell r="K676">
            <v>0</v>
          </cell>
          <cell r="L676">
            <v>0</v>
          </cell>
          <cell r="M676">
            <v>0</v>
          </cell>
          <cell r="N676">
            <v>0</v>
          </cell>
          <cell r="O676">
            <v>0</v>
          </cell>
          <cell r="P676">
            <v>66.510000000000005</v>
          </cell>
          <cell r="Q676">
            <v>593.27</v>
          </cell>
          <cell r="R676">
            <v>1</v>
          </cell>
        </row>
        <row r="677">
          <cell r="A677" t="str">
            <v>11.06.01.02</v>
          </cell>
          <cell r="B677" t="str">
            <v xml:space="preserve">         Cielorraso con Mezcla sin Cintas, Espesor 1.5 cm. Mezcla 1:4 (C:A)</v>
          </cell>
          <cell r="C677" t="str">
            <v>m2</v>
          </cell>
          <cell r="D677">
            <v>66.510000000000005</v>
          </cell>
          <cell r="E677">
            <v>36.64</v>
          </cell>
          <cell r="F677">
            <v>2436.9299999999998</v>
          </cell>
          <cell r="G677">
            <v>0</v>
          </cell>
          <cell r="H677">
            <v>0</v>
          </cell>
          <cell r="I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66.510000000000005</v>
          </cell>
          <cell r="Q677">
            <v>2436.9299999999998</v>
          </cell>
          <cell r="R677">
            <v>1</v>
          </cell>
        </row>
        <row r="678">
          <cell r="A678" t="str">
            <v>11.06.02</v>
          </cell>
          <cell r="B678" t="str">
            <v xml:space="preserve">      CIELORRASO CON SUPERBOARD</v>
          </cell>
          <cell r="F678">
            <v>3542.32</v>
          </cell>
          <cell r="G678">
            <v>0</v>
          </cell>
          <cell r="H678">
            <v>0</v>
          </cell>
          <cell r="I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3542.32</v>
          </cell>
          <cell r="R678">
            <v>1</v>
          </cell>
        </row>
        <row r="679">
          <cell r="A679" t="str">
            <v>11.06.02.01</v>
          </cell>
          <cell r="B679" t="str">
            <v xml:space="preserve">         Cielorraso de Plancha Superboard de 4mm. </v>
          </cell>
          <cell r="C679" t="str">
            <v>m2</v>
          </cell>
          <cell r="D679">
            <v>66.510000000000005</v>
          </cell>
          <cell r="E679">
            <v>53.26</v>
          </cell>
          <cell r="F679">
            <v>3542.32</v>
          </cell>
          <cell r="G679">
            <v>0</v>
          </cell>
          <cell r="H679">
            <v>0</v>
          </cell>
          <cell r="I679">
            <v>0</v>
          </cell>
          <cell r="K679">
            <v>0</v>
          </cell>
          <cell r="L679">
            <v>0</v>
          </cell>
          <cell r="M679">
            <v>0</v>
          </cell>
          <cell r="N679">
            <v>0</v>
          </cell>
          <cell r="O679">
            <v>0</v>
          </cell>
          <cell r="P679">
            <v>66.510000000000005</v>
          </cell>
          <cell r="Q679">
            <v>3542.32</v>
          </cell>
          <cell r="R679">
            <v>1</v>
          </cell>
        </row>
        <row r="680">
          <cell r="A680" t="str">
            <v>11.07</v>
          </cell>
          <cell r="B680" t="str">
            <v xml:space="preserve">   PISOS Y PAVIMENTOS</v>
          </cell>
          <cell r="F680">
            <v>3890.5400000000004</v>
          </cell>
          <cell r="G680">
            <v>0</v>
          </cell>
          <cell r="H680">
            <v>0</v>
          </cell>
          <cell r="I680">
            <v>0</v>
          </cell>
          <cell r="K680">
            <v>0</v>
          </cell>
          <cell r="L680">
            <v>0</v>
          </cell>
          <cell r="M680">
            <v>0</v>
          </cell>
          <cell r="N680">
            <v>0</v>
          </cell>
          <cell r="O680">
            <v>0</v>
          </cell>
          <cell r="P680">
            <v>0</v>
          </cell>
          <cell r="Q680">
            <v>3890.5400000000004</v>
          </cell>
          <cell r="R680">
            <v>1</v>
          </cell>
        </row>
        <row r="681">
          <cell r="A681" t="str">
            <v>11.07.01</v>
          </cell>
          <cell r="B681" t="str">
            <v xml:space="preserve">      PISO DE CEMENTO PULIDO</v>
          </cell>
          <cell r="F681">
            <v>2405.6200000000003</v>
          </cell>
          <cell r="G681">
            <v>0</v>
          </cell>
          <cell r="H681">
            <v>0</v>
          </cell>
          <cell r="I681">
            <v>0</v>
          </cell>
          <cell r="K681">
            <v>0</v>
          </cell>
          <cell r="L681">
            <v>0</v>
          </cell>
          <cell r="M681">
            <v>0</v>
          </cell>
          <cell r="N681">
            <v>0</v>
          </cell>
          <cell r="O681">
            <v>0</v>
          </cell>
          <cell r="P681">
            <v>0</v>
          </cell>
          <cell r="Q681">
            <v>2405.6200000000003</v>
          </cell>
          <cell r="R681">
            <v>1</v>
          </cell>
        </row>
        <row r="682">
          <cell r="A682" t="str">
            <v>11.07.02</v>
          </cell>
          <cell r="B682" t="str">
            <v xml:space="preserve">      Concreto en piso 2", sin Colorear, Pulido, sin Bruña, Acabado 1 cm., Mezcla 1:2; f'c=140kg/cm2</v>
          </cell>
          <cell r="C682" t="str">
            <v>m2</v>
          </cell>
          <cell r="D682">
            <v>103.29</v>
          </cell>
          <cell r="E682">
            <v>20.93</v>
          </cell>
          <cell r="F682">
            <v>2161.86</v>
          </cell>
          <cell r="G682">
            <v>0</v>
          </cell>
          <cell r="H682">
            <v>0</v>
          </cell>
          <cell r="I682">
            <v>0</v>
          </cell>
          <cell r="K682">
            <v>0</v>
          </cell>
          <cell r="L682">
            <v>0</v>
          </cell>
          <cell r="M682">
            <v>0</v>
          </cell>
          <cell r="N682">
            <v>0</v>
          </cell>
          <cell r="O682">
            <v>0</v>
          </cell>
          <cell r="P682">
            <v>103.29</v>
          </cell>
          <cell r="Q682">
            <v>2161.86</v>
          </cell>
          <cell r="R682">
            <v>1</v>
          </cell>
        </row>
        <row r="683">
          <cell r="A683" t="str">
            <v>11.07.03</v>
          </cell>
          <cell r="B683" t="str">
            <v xml:space="preserve">      Reglado en piso 2", sin Colorear, Pulido, sin Bruña, Acabado 1 cm., Mezcla 1:2; f'c=140kg/cm2</v>
          </cell>
          <cell r="C683" t="str">
            <v>m2</v>
          </cell>
          <cell r="D683">
            <v>103.29</v>
          </cell>
          <cell r="E683">
            <v>2.04</v>
          </cell>
          <cell r="F683">
            <v>210.71</v>
          </cell>
          <cell r="G683">
            <v>0</v>
          </cell>
          <cell r="H683">
            <v>0</v>
          </cell>
          <cell r="I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103.29</v>
          </cell>
          <cell r="Q683">
            <v>210.71</v>
          </cell>
          <cell r="R683">
            <v>1</v>
          </cell>
        </row>
        <row r="684">
          <cell r="A684" t="str">
            <v>11.07.04</v>
          </cell>
          <cell r="B684" t="str">
            <v xml:space="preserve">      Curado en piso 2", sin Colorear, Pulido, sin Bruña, Acabado 1 cm., Mezcla 1:2; f'c=140kg/cm2</v>
          </cell>
          <cell r="C684" t="str">
            <v>m2</v>
          </cell>
          <cell r="D684">
            <v>103.29</v>
          </cell>
          <cell r="E684">
            <v>0.32</v>
          </cell>
          <cell r="F684">
            <v>33.049999999999997</v>
          </cell>
          <cell r="G684">
            <v>0</v>
          </cell>
          <cell r="H684">
            <v>0</v>
          </cell>
          <cell r="I684">
            <v>0</v>
          </cell>
          <cell r="K684">
            <v>0</v>
          </cell>
          <cell r="L684">
            <v>0</v>
          </cell>
          <cell r="M684">
            <v>0</v>
          </cell>
          <cell r="N684">
            <v>0</v>
          </cell>
          <cell r="O684">
            <v>0</v>
          </cell>
          <cell r="P684">
            <v>103.29</v>
          </cell>
          <cell r="Q684">
            <v>33.049999999999997</v>
          </cell>
          <cell r="R684">
            <v>1</v>
          </cell>
        </row>
        <row r="685">
          <cell r="A685" t="str">
            <v>11.07.05</v>
          </cell>
          <cell r="B685" t="str">
            <v xml:space="preserve">      PISO CERAMICO</v>
          </cell>
          <cell r="F685">
            <v>1484.92</v>
          </cell>
          <cell r="G685">
            <v>0</v>
          </cell>
          <cell r="H685">
            <v>0</v>
          </cell>
          <cell r="I685">
            <v>0</v>
          </cell>
          <cell r="K685">
            <v>0</v>
          </cell>
          <cell r="L685">
            <v>0</v>
          </cell>
          <cell r="M685">
            <v>0</v>
          </cell>
          <cell r="N685">
            <v>0</v>
          </cell>
          <cell r="O685">
            <v>0</v>
          </cell>
          <cell r="P685">
            <v>0</v>
          </cell>
          <cell r="Q685">
            <v>1484.92</v>
          </cell>
          <cell r="R685">
            <v>1</v>
          </cell>
        </row>
        <row r="686">
          <cell r="A686" t="str">
            <v>11.07.05.01</v>
          </cell>
          <cell r="B686" t="str">
            <v xml:space="preserve">         Piso Ceramico Nacional, Alto Transito 30X30 cm.</v>
          </cell>
          <cell r="C686" t="str">
            <v>m2</v>
          </cell>
          <cell r="D686">
            <v>29.74</v>
          </cell>
          <cell r="E686">
            <v>49.93</v>
          </cell>
          <cell r="F686">
            <v>1484.92</v>
          </cell>
          <cell r="G686">
            <v>0</v>
          </cell>
          <cell r="H686">
            <v>0</v>
          </cell>
          <cell r="I686">
            <v>0</v>
          </cell>
          <cell r="K686">
            <v>0</v>
          </cell>
          <cell r="L686">
            <v>0</v>
          </cell>
          <cell r="M686">
            <v>0</v>
          </cell>
          <cell r="N686">
            <v>0</v>
          </cell>
          <cell r="O686">
            <v>0</v>
          </cell>
          <cell r="P686">
            <v>29.74</v>
          </cell>
          <cell r="Q686">
            <v>1484.92</v>
          </cell>
          <cell r="R686">
            <v>1</v>
          </cell>
        </row>
        <row r="687">
          <cell r="A687" t="str">
            <v>11.08</v>
          </cell>
          <cell r="B687" t="str">
            <v xml:space="preserve">   CONTRAZOCALOS</v>
          </cell>
          <cell r="F687">
            <v>831.96</v>
          </cell>
          <cell r="G687">
            <v>0</v>
          </cell>
          <cell r="H687">
            <v>0</v>
          </cell>
          <cell r="I687">
            <v>0</v>
          </cell>
          <cell r="K687">
            <v>0</v>
          </cell>
          <cell r="L687">
            <v>0</v>
          </cell>
          <cell r="M687">
            <v>0</v>
          </cell>
          <cell r="N687">
            <v>0</v>
          </cell>
          <cell r="O687">
            <v>0</v>
          </cell>
          <cell r="P687">
            <v>0</v>
          </cell>
          <cell r="Q687">
            <v>831.96</v>
          </cell>
          <cell r="R687">
            <v>1</v>
          </cell>
        </row>
        <row r="688">
          <cell r="A688" t="str">
            <v>11.08.01</v>
          </cell>
          <cell r="B688" t="str">
            <v xml:space="preserve">      Contrazocalo Cemento S/Colorear h=10 cm., e=2 cm., Mezcla 1:5</v>
          </cell>
          <cell r="C688" t="str">
            <v>m</v>
          </cell>
          <cell r="D688">
            <v>138.05000000000001</v>
          </cell>
          <cell r="E688">
            <v>4.93</v>
          </cell>
          <cell r="F688">
            <v>680.59</v>
          </cell>
          <cell r="G688">
            <v>0</v>
          </cell>
          <cell r="H688">
            <v>0</v>
          </cell>
          <cell r="I688">
            <v>0</v>
          </cell>
          <cell r="K688">
            <v>0</v>
          </cell>
          <cell r="L688">
            <v>0</v>
          </cell>
          <cell r="M688">
            <v>0</v>
          </cell>
          <cell r="N688">
            <v>0</v>
          </cell>
          <cell r="O688">
            <v>0</v>
          </cell>
          <cell r="P688">
            <v>138.05000000000001</v>
          </cell>
          <cell r="Q688">
            <v>680.59</v>
          </cell>
          <cell r="R688">
            <v>1</v>
          </cell>
        </row>
        <row r="689">
          <cell r="A689" t="str">
            <v>11.08.02</v>
          </cell>
          <cell r="B689" t="str">
            <v xml:space="preserve">      Contrazocalo de Loseta Veneciana 10 X 20 cm., 1 cm., Mezcla 1:3</v>
          </cell>
          <cell r="C689" t="str">
            <v>m</v>
          </cell>
          <cell r="D689">
            <v>11.45</v>
          </cell>
          <cell r="E689">
            <v>13.22</v>
          </cell>
          <cell r="F689">
            <v>151.37</v>
          </cell>
          <cell r="G689">
            <v>0</v>
          </cell>
          <cell r="H689">
            <v>0</v>
          </cell>
          <cell r="I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11.45</v>
          </cell>
          <cell r="Q689">
            <v>151.37</v>
          </cell>
          <cell r="R689">
            <v>1</v>
          </cell>
        </row>
        <row r="690">
          <cell r="A690" t="str">
            <v>11.09</v>
          </cell>
          <cell r="B690" t="str">
            <v xml:space="preserve">   CARPINTERIA DE MADERA</v>
          </cell>
          <cell r="F690">
            <v>11196.560000000001</v>
          </cell>
          <cell r="G690">
            <v>0</v>
          </cell>
          <cell r="H690">
            <v>0</v>
          </cell>
          <cell r="I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11196.560000000001</v>
          </cell>
          <cell r="R690">
            <v>1</v>
          </cell>
        </row>
        <row r="691">
          <cell r="A691" t="str">
            <v>11.09.01</v>
          </cell>
          <cell r="B691" t="str">
            <v xml:space="preserve">      Puerta de madera apanelada e=1 1/2"</v>
          </cell>
          <cell r="C691" t="str">
            <v>m2</v>
          </cell>
          <cell r="D691">
            <v>32.25</v>
          </cell>
          <cell r="E691">
            <v>293.91000000000003</v>
          </cell>
          <cell r="F691">
            <v>9478.6</v>
          </cell>
          <cell r="G691">
            <v>0</v>
          </cell>
          <cell r="H691">
            <v>0</v>
          </cell>
          <cell r="I691">
            <v>0</v>
          </cell>
          <cell r="K691">
            <v>0</v>
          </cell>
          <cell r="L691">
            <v>0</v>
          </cell>
          <cell r="M691">
            <v>0</v>
          </cell>
          <cell r="N691">
            <v>0</v>
          </cell>
          <cell r="O691">
            <v>0</v>
          </cell>
          <cell r="P691">
            <v>32.25</v>
          </cell>
          <cell r="Q691">
            <v>9478.6</v>
          </cell>
          <cell r="R691">
            <v>1</v>
          </cell>
        </row>
        <row r="692">
          <cell r="A692" t="str">
            <v>11.09.02</v>
          </cell>
          <cell r="B692" t="str">
            <v xml:space="preserve">      Marco de Madera Aguano de 1 1/2"x3"</v>
          </cell>
          <cell r="C692" t="str">
            <v>M</v>
          </cell>
          <cell r="D692">
            <v>116</v>
          </cell>
          <cell r="E692">
            <v>14.81</v>
          </cell>
          <cell r="F692">
            <v>1717.96</v>
          </cell>
          <cell r="G692">
            <v>0</v>
          </cell>
          <cell r="H692">
            <v>0</v>
          </cell>
          <cell r="I692">
            <v>0</v>
          </cell>
          <cell r="K692">
            <v>0</v>
          </cell>
          <cell r="L692">
            <v>0</v>
          </cell>
          <cell r="M692">
            <v>0</v>
          </cell>
          <cell r="N692">
            <v>0</v>
          </cell>
          <cell r="O692">
            <v>0</v>
          </cell>
          <cell r="P692">
            <v>116</v>
          </cell>
          <cell r="Q692">
            <v>1717.96</v>
          </cell>
          <cell r="R692">
            <v>1</v>
          </cell>
        </row>
        <row r="693">
          <cell r="A693" t="str">
            <v>11.10</v>
          </cell>
          <cell r="B693" t="str">
            <v xml:space="preserve">   CARPINTERIA METALICA</v>
          </cell>
          <cell r="F693">
            <v>9272.64</v>
          </cell>
          <cell r="G693">
            <v>0</v>
          </cell>
          <cell r="H693">
            <v>0</v>
          </cell>
          <cell r="I693">
            <v>0</v>
          </cell>
          <cell r="K693">
            <v>0</v>
          </cell>
          <cell r="L693">
            <v>0</v>
          </cell>
          <cell r="M693">
            <v>0</v>
          </cell>
          <cell r="N693">
            <v>0</v>
          </cell>
          <cell r="O693">
            <v>0</v>
          </cell>
          <cell r="P693">
            <v>0</v>
          </cell>
          <cell r="Q693">
            <v>9272.64</v>
          </cell>
          <cell r="R693">
            <v>1</v>
          </cell>
        </row>
        <row r="694">
          <cell r="A694" t="str">
            <v>11.10.01</v>
          </cell>
          <cell r="B694" t="str">
            <v xml:space="preserve">      Baranda de Tubo Fierro Galvanizado Pasamano 1 1/2" - Parante 1" X 1 m </v>
          </cell>
          <cell r="C694" t="str">
            <v>m</v>
          </cell>
          <cell r="D694">
            <v>31.9</v>
          </cell>
          <cell r="E694">
            <v>57.61</v>
          </cell>
          <cell r="F694">
            <v>1837.76</v>
          </cell>
          <cell r="G694">
            <v>0</v>
          </cell>
          <cell r="H694">
            <v>0</v>
          </cell>
          <cell r="I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31.9</v>
          </cell>
          <cell r="Q694">
            <v>1837.76</v>
          </cell>
          <cell r="R694">
            <v>1</v>
          </cell>
        </row>
        <row r="695">
          <cell r="A695" t="str">
            <v>11.10.02</v>
          </cell>
          <cell r="B695" t="str">
            <v xml:space="preserve">      Escalera Metalica de Caracol</v>
          </cell>
          <cell r="C695" t="str">
            <v>pza</v>
          </cell>
          <cell r="D695">
            <v>1</v>
          </cell>
          <cell r="E695">
            <v>7434.88</v>
          </cell>
          <cell r="F695">
            <v>7434.88</v>
          </cell>
          <cell r="G695">
            <v>0</v>
          </cell>
          <cell r="H695">
            <v>0</v>
          </cell>
          <cell r="I695">
            <v>0</v>
          </cell>
          <cell r="K695">
            <v>0</v>
          </cell>
          <cell r="L695">
            <v>0</v>
          </cell>
          <cell r="M695">
            <v>0</v>
          </cell>
          <cell r="N695">
            <v>0</v>
          </cell>
          <cell r="O695">
            <v>0</v>
          </cell>
          <cell r="P695">
            <v>1</v>
          </cell>
          <cell r="Q695">
            <v>7434.88</v>
          </cell>
          <cell r="R695">
            <v>1</v>
          </cell>
        </row>
        <row r="696">
          <cell r="A696" t="str">
            <v>11.11</v>
          </cell>
          <cell r="B696" t="str">
            <v xml:space="preserve">   CERRAJERIA</v>
          </cell>
          <cell r="F696">
            <v>2752.7999999999997</v>
          </cell>
          <cell r="G696">
            <v>0</v>
          </cell>
          <cell r="H696">
            <v>0</v>
          </cell>
          <cell r="I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2752.7999999999997</v>
          </cell>
          <cell r="R696">
            <v>1</v>
          </cell>
        </row>
        <row r="697">
          <cell r="A697" t="str">
            <v>11.11.01</v>
          </cell>
          <cell r="B697" t="str">
            <v xml:space="preserve">      Cerradura simple Para Puerta</v>
          </cell>
          <cell r="C697" t="str">
            <v>u</v>
          </cell>
          <cell r="D697">
            <v>20</v>
          </cell>
          <cell r="E697">
            <v>67.14</v>
          </cell>
          <cell r="F697">
            <v>1342.8</v>
          </cell>
          <cell r="G697">
            <v>0</v>
          </cell>
          <cell r="H697">
            <v>0</v>
          </cell>
          <cell r="I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20</v>
          </cell>
          <cell r="Q697">
            <v>1342.8</v>
          </cell>
          <cell r="R697">
            <v>1</v>
          </cell>
        </row>
        <row r="698">
          <cell r="A698" t="str">
            <v>11.11.02</v>
          </cell>
          <cell r="B698" t="str">
            <v xml:space="preserve">      Bisagra Capuchina de 3 1/2" X 3 1/2" Aluminizado</v>
          </cell>
          <cell r="C698" t="str">
            <v>pza</v>
          </cell>
          <cell r="D698">
            <v>60</v>
          </cell>
          <cell r="E698">
            <v>21.43</v>
          </cell>
          <cell r="F698">
            <v>1285.8</v>
          </cell>
          <cell r="G698">
            <v>0</v>
          </cell>
          <cell r="H698">
            <v>0</v>
          </cell>
          <cell r="I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60</v>
          </cell>
          <cell r="Q698">
            <v>1285.8</v>
          </cell>
          <cell r="R698">
            <v>1</v>
          </cell>
        </row>
        <row r="699">
          <cell r="A699" t="str">
            <v>11.11.03</v>
          </cell>
          <cell r="B699" t="str">
            <v xml:space="preserve">      Manija de Bronce Para Puertas</v>
          </cell>
          <cell r="C699" t="str">
            <v>u</v>
          </cell>
          <cell r="D699">
            <v>20</v>
          </cell>
          <cell r="E699">
            <v>6.21</v>
          </cell>
          <cell r="F699">
            <v>124.2</v>
          </cell>
          <cell r="G699">
            <v>0</v>
          </cell>
          <cell r="H699">
            <v>0</v>
          </cell>
          <cell r="I699">
            <v>0</v>
          </cell>
          <cell r="K699">
            <v>0</v>
          </cell>
          <cell r="L699">
            <v>0</v>
          </cell>
          <cell r="M699">
            <v>0</v>
          </cell>
          <cell r="N699">
            <v>0</v>
          </cell>
          <cell r="O699">
            <v>0</v>
          </cell>
          <cell r="P699">
            <v>20</v>
          </cell>
          <cell r="Q699">
            <v>124.2</v>
          </cell>
          <cell r="R699">
            <v>1</v>
          </cell>
        </row>
        <row r="700">
          <cell r="A700" t="str">
            <v>11.12</v>
          </cell>
          <cell r="B700" t="str">
            <v xml:space="preserve">   VIDRIOS, CRISTALES Y SIMILARES</v>
          </cell>
          <cell r="F700">
            <v>341.97</v>
          </cell>
          <cell r="G700">
            <v>0</v>
          </cell>
          <cell r="H700">
            <v>0</v>
          </cell>
          <cell r="I700">
            <v>0</v>
          </cell>
          <cell r="K700">
            <v>0</v>
          </cell>
          <cell r="L700">
            <v>0</v>
          </cell>
          <cell r="M700">
            <v>0</v>
          </cell>
          <cell r="N700">
            <v>0</v>
          </cell>
          <cell r="O700">
            <v>0</v>
          </cell>
          <cell r="P700">
            <v>0</v>
          </cell>
          <cell r="Q700">
            <v>341.97</v>
          </cell>
          <cell r="R700">
            <v>1</v>
          </cell>
        </row>
        <row r="701">
          <cell r="A701" t="str">
            <v>11.12.01</v>
          </cell>
          <cell r="B701" t="str">
            <v xml:space="preserve">      Vidrios Catedral Semi Doble</v>
          </cell>
          <cell r="C701" t="str">
            <v>p2</v>
          </cell>
          <cell r="D701">
            <v>53.6</v>
          </cell>
          <cell r="E701">
            <v>6.38</v>
          </cell>
          <cell r="F701">
            <v>341.97</v>
          </cell>
          <cell r="G701">
            <v>0</v>
          </cell>
          <cell r="H701">
            <v>0</v>
          </cell>
          <cell r="I701">
            <v>0</v>
          </cell>
          <cell r="K701">
            <v>0</v>
          </cell>
          <cell r="L701">
            <v>0</v>
          </cell>
          <cell r="M701">
            <v>0</v>
          </cell>
          <cell r="N701">
            <v>0</v>
          </cell>
          <cell r="O701">
            <v>0</v>
          </cell>
          <cell r="P701">
            <v>53.6</v>
          </cell>
          <cell r="Q701">
            <v>341.97</v>
          </cell>
          <cell r="R701">
            <v>1</v>
          </cell>
        </row>
        <row r="702">
          <cell r="A702" t="str">
            <v>11.13</v>
          </cell>
          <cell r="B702" t="str">
            <v xml:space="preserve">   PINTURA</v>
          </cell>
          <cell r="F702">
            <v>4140.29</v>
          </cell>
          <cell r="G702">
            <v>0</v>
          </cell>
          <cell r="H702">
            <v>0</v>
          </cell>
          <cell r="I702">
            <v>0</v>
          </cell>
          <cell r="K702">
            <v>0</v>
          </cell>
          <cell r="L702">
            <v>0</v>
          </cell>
          <cell r="M702">
            <v>0</v>
          </cell>
          <cell r="N702">
            <v>0</v>
          </cell>
          <cell r="O702">
            <v>0</v>
          </cell>
          <cell r="P702">
            <v>0</v>
          </cell>
          <cell r="Q702">
            <v>4140.29</v>
          </cell>
          <cell r="R702">
            <v>1</v>
          </cell>
        </row>
        <row r="703">
          <cell r="A703" t="str">
            <v>11.13.01</v>
          </cell>
          <cell r="B703" t="str">
            <v xml:space="preserve">      PINTURA EN CIELORRASOS</v>
          </cell>
          <cell r="F703">
            <v>458.61</v>
          </cell>
          <cell r="G703">
            <v>0</v>
          </cell>
          <cell r="H703">
            <v>0</v>
          </cell>
          <cell r="I703">
            <v>0</v>
          </cell>
          <cell r="K703">
            <v>0</v>
          </cell>
          <cell r="L703">
            <v>0</v>
          </cell>
          <cell r="M703">
            <v>0</v>
          </cell>
          <cell r="N703">
            <v>0</v>
          </cell>
          <cell r="O703">
            <v>0</v>
          </cell>
          <cell r="P703">
            <v>0</v>
          </cell>
          <cell r="Q703">
            <v>458.61</v>
          </cell>
          <cell r="R703">
            <v>1</v>
          </cell>
        </row>
        <row r="704">
          <cell r="A704" t="str">
            <v>11.13.01.01</v>
          </cell>
          <cell r="B704" t="str">
            <v xml:space="preserve">         Pintura Vinilica en Cielo Raso 2 Manos</v>
          </cell>
          <cell r="C704" t="str">
            <v>m2</v>
          </cell>
          <cell r="D704">
            <v>68.86</v>
          </cell>
          <cell r="E704">
            <v>6.66</v>
          </cell>
          <cell r="F704">
            <v>458.61</v>
          </cell>
          <cell r="G704">
            <v>0</v>
          </cell>
          <cell r="H704">
            <v>0</v>
          </cell>
          <cell r="I704">
            <v>0</v>
          </cell>
          <cell r="K704">
            <v>0</v>
          </cell>
          <cell r="L704">
            <v>0</v>
          </cell>
          <cell r="M704">
            <v>0</v>
          </cell>
          <cell r="N704">
            <v>0</v>
          </cell>
          <cell r="O704">
            <v>0</v>
          </cell>
          <cell r="P704">
            <v>68.86</v>
          </cell>
          <cell r="Q704">
            <v>458.61</v>
          </cell>
          <cell r="R704">
            <v>1</v>
          </cell>
        </row>
        <row r="705">
          <cell r="A705" t="str">
            <v>11.13.02</v>
          </cell>
          <cell r="B705" t="str">
            <v xml:space="preserve">      PINTURA EN INTERIORES</v>
          </cell>
          <cell r="F705">
            <v>2185.9499999999998</v>
          </cell>
          <cell r="G705">
            <v>0</v>
          </cell>
          <cell r="H705">
            <v>0</v>
          </cell>
          <cell r="I705">
            <v>0</v>
          </cell>
          <cell r="K705">
            <v>0</v>
          </cell>
          <cell r="L705">
            <v>0</v>
          </cell>
          <cell r="M705">
            <v>0</v>
          </cell>
          <cell r="N705">
            <v>0</v>
          </cell>
          <cell r="O705">
            <v>0</v>
          </cell>
          <cell r="P705">
            <v>0</v>
          </cell>
          <cell r="Q705">
            <v>2185.9499999999998</v>
          </cell>
          <cell r="R705">
            <v>1</v>
          </cell>
        </row>
        <row r="706">
          <cell r="A706" t="str">
            <v>11.13.02.01</v>
          </cell>
          <cell r="B706" t="str">
            <v xml:space="preserve">         Pintura Vinilica en Muros Interiores 2 Manos</v>
          </cell>
          <cell r="C706" t="str">
            <v>m2</v>
          </cell>
          <cell r="D706">
            <v>328.22</v>
          </cell>
          <cell r="E706">
            <v>6.66</v>
          </cell>
          <cell r="F706">
            <v>2185.9499999999998</v>
          </cell>
          <cell r="G706">
            <v>0</v>
          </cell>
          <cell r="H706">
            <v>0</v>
          </cell>
          <cell r="I706">
            <v>0</v>
          </cell>
          <cell r="K706">
            <v>0</v>
          </cell>
          <cell r="L706">
            <v>0</v>
          </cell>
          <cell r="M706">
            <v>0</v>
          </cell>
          <cell r="N706">
            <v>0</v>
          </cell>
          <cell r="O706">
            <v>0</v>
          </cell>
          <cell r="P706">
            <v>328.22</v>
          </cell>
          <cell r="Q706">
            <v>2185.9499999999998</v>
          </cell>
          <cell r="R706">
            <v>1</v>
          </cell>
        </row>
        <row r="707">
          <cell r="A707" t="str">
            <v>11.13.03</v>
          </cell>
          <cell r="B707" t="str">
            <v xml:space="preserve">      PINTURA EN EXTERIORES</v>
          </cell>
          <cell r="F707">
            <v>1181.6099999999999</v>
          </cell>
          <cell r="G707">
            <v>0</v>
          </cell>
          <cell r="H707">
            <v>0</v>
          </cell>
          <cell r="I707">
            <v>0</v>
          </cell>
          <cell r="K707">
            <v>0</v>
          </cell>
          <cell r="L707">
            <v>0</v>
          </cell>
          <cell r="M707">
            <v>0</v>
          </cell>
          <cell r="N707">
            <v>0</v>
          </cell>
          <cell r="O707">
            <v>0</v>
          </cell>
          <cell r="P707">
            <v>0</v>
          </cell>
          <cell r="Q707">
            <v>1181.6099999999999</v>
          </cell>
          <cell r="R707">
            <v>1</v>
          </cell>
        </row>
        <row r="708">
          <cell r="A708" t="str">
            <v>11.13.03.01</v>
          </cell>
          <cell r="B708" t="str">
            <v xml:space="preserve">         Pintura Vinilica en Muros Exteriores 2 Manos</v>
          </cell>
          <cell r="C708" t="str">
            <v>m2</v>
          </cell>
          <cell r="D708">
            <v>119.96</v>
          </cell>
          <cell r="E708">
            <v>9.85</v>
          </cell>
          <cell r="F708">
            <v>1181.6099999999999</v>
          </cell>
          <cell r="G708">
            <v>0</v>
          </cell>
          <cell r="H708">
            <v>0</v>
          </cell>
          <cell r="I708">
            <v>0</v>
          </cell>
          <cell r="K708">
            <v>0</v>
          </cell>
          <cell r="L708">
            <v>0</v>
          </cell>
          <cell r="M708">
            <v>0</v>
          </cell>
          <cell r="N708">
            <v>0</v>
          </cell>
          <cell r="O708">
            <v>0</v>
          </cell>
          <cell r="P708">
            <v>119.96</v>
          </cell>
          <cell r="Q708">
            <v>1181.6099999999999</v>
          </cell>
          <cell r="R708">
            <v>1</v>
          </cell>
        </row>
        <row r="709">
          <cell r="A709" t="str">
            <v>11.13.04</v>
          </cell>
          <cell r="B709" t="str">
            <v xml:space="preserve">      PINTURA EN PUERTAS Y VENTANAS</v>
          </cell>
          <cell r="F709">
            <v>314.12</v>
          </cell>
          <cell r="G709">
            <v>0</v>
          </cell>
          <cell r="H709">
            <v>0</v>
          </cell>
          <cell r="I709">
            <v>0</v>
          </cell>
          <cell r="K709">
            <v>0</v>
          </cell>
          <cell r="L709">
            <v>0</v>
          </cell>
          <cell r="M709">
            <v>0</v>
          </cell>
          <cell r="N709">
            <v>0</v>
          </cell>
          <cell r="O709">
            <v>0</v>
          </cell>
          <cell r="P709">
            <v>0</v>
          </cell>
          <cell r="Q709">
            <v>314.12</v>
          </cell>
          <cell r="R709">
            <v>1</v>
          </cell>
        </row>
        <row r="710">
          <cell r="A710" t="str">
            <v>11.13.04.01</v>
          </cell>
          <cell r="B710" t="str">
            <v xml:space="preserve">         Pintura en Puertas con Barnis 2 Manos</v>
          </cell>
          <cell r="C710" t="str">
            <v>m2</v>
          </cell>
          <cell r="D710">
            <v>32.25</v>
          </cell>
          <cell r="E710">
            <v>9.74</v>
          </cell>
          <cell r="F710">
            <v>314.12</v>
          </cell>
          <cell r="G710">
            <v>0</v>
          </cell>
          <cell r="H710">
            <v>0</v>
          </cell>
          <cell r="I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32.25</v>
          </cell>
          <cell r="Q710">
            <v>314.12</v>
          </cell>
          <cell r="R710">
            <v>1</v>
          </cell>
        </row>
        <row r="711">
          <cell r="A711" t="str">
            <v>11.14</v>
          </cell>
          <cell r="B711" t="str">
            <v xml:space="preserve">   SISTEMA DE AGUA DE LLUVIA</v>
          </cell>
          <cell r="F711">
            <v>1241.4400000000003</v>
          </cell>
          <cell r="G711">
            <v>0</v>
          </cell>
          <cell r="H711">
            <v>0</v>
          </cell>
          <cell r="I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1241.4400000000003</v>
          </cell>
          <cell r="R711">
            <v>1</v>
          </cell>
        </row>
        <row r="712">
          <cell r="A712" t="str">
            <v>11.14.01</v>
          </cell>
          <cell r="B712" t="str">
            <v xml:space="preserve">      Canaleta Semi Circular F° G° 6"</v>
          </cell>
          <cell r="C712" t="str">
            <v>m</v>
          </cell>
          <cell r="D712">
            <v>15.95</v>
          </cell>
          <cell r="E712">
            <v>49.52</v>
          </cell>
          <cell r="F712">
            <v>789.84</v>
          </cell>
          <cell r="G712">
            <v>0</v>
          </cell>
          <cell r="H712">
            <v>0</v>
          </cell>
          <cell r="I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15.95</v>
          </cell>
          <cell r="Q712">
            <v>789.84</v>
          </cell>
          <cell r="R712">
            <v>1</v>
          </cell>
        </row>
        <row r="713">
          <cell r="A713" t="str">
            <v>11.14.02</v>
          </cell>
          <cell r="B713" t="str">
            <v xml:space="preserve">      Tuberia PVC SAP 3"</v>
          </cell>
          <cell r="C713" t="str">
            <v>u</v>
          </cell>
          <cell r="D713">
            <v>4</v>
          </cell>
          <cell r="E713">
            <v>80.5</v>
          </cell>
          <cell r="F713">
            <v>322</v>
          </cell>
          <cell r="G713">
            <v>0</v>
          </cell>
          <cell r="H713">
            <v>0</v>
          </cell>
          <cell r="I713">
            <v>0</v>
          </cell>
          <cell r="K713">
            <v>0</v>
          </cell>
          <cell r="L713">
            <v>0</v>
          </cell>
          <cell r="M713">
            <v>0</v>
          </cell>
          <cell r="N713">
            <v>0</v>
          </cell>
          <cell r="O713">
            <v>0</v>
          </cell>
          <cell r="P713">
            <v>4</v>
          </cell>
          <cell r="Q713">
            <v>322</v>
          </cell>
          <cell r="R713">
            <v>1</v>
          </cell>
        </row>
        <row r="714">
          <cell r="A714" t="str">
            <v>11.14.03</v>
          </cell>
          <cell r="B714" t="str">
            <v xml:space="preserve">      Encofrado y Desencofrado para Tuberia de proteccion</v>
          </cell>
          <cell r="C714" t="str">
            <v>u</v>
          </cell>
          <cell r="D714">
            <v>2</v>
          </cell>
          <cell r="E714">
            <v>52.33</v>
          </cell>
          <cell r="F714">
            <v>104.66</v>
          </cell>
          <cell r="G714">
            <v>0</v>
          </cell>
          <cell r="H714">
            <v>0</v>
          </cell>
          <cell r="I714">
            <v>0</v>
          </cell>
          <cell r="K714">
            <v>0</v>
          </cell>
          <cell r="L714">
            <v>0</v>
          </cell>
          <cell r="M714">
            <v>0</v>
          </cell>
          <cell r="N714">
            <v>0</v>
          </cell>
          <cell r="O714">
            <v>0</v>
          </cell>
          <cell r="P714">
            <v>2</v>
          </cell>
          <cell r="Q714">
            <v>104.66</v>
          </cell>
          <cell r="R714">
            <v>1</v>
          </cell>
        </row>
        <row r="715">
          <cell r="A715" t="str">
            <v>11.14.04</v>
          </cell>
          <cell r="B715" t="str">
            <v xml:space="preserve">      Concreto f'c=140kg/cm2 Para Anclajes y/o Dados</v>
          </cell>
          <cell r="C715" t="str">
            <v>m3</v>
          </cell>
          <cell r="D715">
            <v>7.0000000000000007E-2</v>
          </cell>
          <cell r="E715">
            <v>356.22</v>
          </cell>
          <cell r="F715">
            <v>24.94</v>
          </cell>
          <cell r="G715">
            <v>0</v>
          </cell>
          <cell r="H715">
            <v>0</v>
          </cell>
          <cell r="I715">
            <v>0</v>
          </cell>
          <cell r="K715">
            <v>0</v>
          </cell>
          <cell r="L715">
            <v>0</v>
          </cell>
          <cell r="M715">
            <v>0</v>
          </cell>
          <cell r="N715">
            <v>0</v>
          </cell>
          <cell r="O715">
            <v>0</v>
          </cell>
          <cell r="P715">
            <v>7.0000000000000007E-2</v>
          </cell>
          <cell r="Q715">
            <v>24.94</v>
          </cell>
          <cell r="R715">
            <v>1</v>
          </cell>
        </row>
        <row r="716">
          <cell r="A716" t="str">
            <v>11.15</v>
          </cell>
          <cell r="B716" t="str">
            <v xml:space="preserve">   INSTALACIONES ELECTRICAS</v>
          </cell>
          <cell r="F716">
            <v>3729.2500000000005</v>
          </cell>
          <cell r="G716">
            <v>0</v>
          </cell>
          <cell r="H716">
            <v>0</v>
          </cell>
          <cell r="I716">
            <v>0</v>
          </cell>
          <cell r="K716">
            <v>0</v>
          </cell>
          <cell r="L716">
            <v>0</v>
          </cell>
          <cell r="M716">
            <v>0</v>
          </cell>
          <cell r="N716">
            <v>0</v>
          </cell>
          <cell r="O716">
            <v>0</v>
          </cell>
          <cell r="P716">
            <v>0</v>
          </cell>
          <cell r="Q716">
            <v>3729.2500000000005</v>
          </cell>
          <cell r="R716">
            <v>1</v>
          </cell>
        </row>
        <row r="717">
          <cell r="A717" t="str">
            <v>11.15.01</v>
          </cell>
          <cell r="B717" t="str">
            <v xml:space="preserve">      Sub tableros de Distribucion</v>
          </cell>
          <cell r="C717" t="str">
            <v>u</v>
          </cell>
          <cell r="D717">
            <v>1</v>
          </cell>
          <cell r="E717">
            <v>145.07</v>
          </cell>
          <cell r="F717">
            <v>145.07</v>
          </cell>
          <cell r="G717">
            <v>0</v>
          </cell>
          <cell r="H717">
            <v>0</v>
          </cell>
          <cell r="I717">
            <v>0</v>
          </cell>
          <cell r="K717">
            <v>0</v>
          </cell>
          <cell r="L717">
            <v>0</v>
          </cell>
          <cell r="M717">
            <v>0</v>
          </cell>
          <cell r="N717">
            <v>0</v>
          </cell>
          <cell r="O717">
            <v>0</v>
          </cell>
          <cell r="P717">
            <v>1</v>
          </cell>
          <cell r="Q717">
            <v>145.07</v>
          </cell>
          <cell r="R717">
            <v>1</v>
          </cell>
        </row>
        <row r="718">
          <cell r="A718" t="str">
            <v>11.15.02</v>
          </cell>
          <cell r="B718" t="str">
            <v xml:space="preserve">      Salida Para Centros de Luz Con Interruptor Simple Bakelita</v>
          </cell>
          <cell r="C718" t="str">
            <v>pto</v>
          </cell>
          <cell r="D718">
            <v>30</v>
          </cell>
          <cell r="E718">
            <v>73.06</v>
          </cell>
          <cell r="F718">
            <v>2191.8000000000002</v>
          </cell>
          <cell r="G718">
            <v>0</v>
          </cell>
          <cell r="H718">
            <v>0</v>
          </cell>
          <cell r="I718">
            <v>0</v>
          </cell>
          <cell r="K718">
            <v>0</v>
          </cell>
          <cell r="L718">
            <v>0</v>
          </cell>
          <cell r="M718">
            <v>0</v>
          </cell>
          <cell r="N718">
            <v>0</v>
          </cell>
          <cell r="O718">
            <v>0</v>
          </cell>
          <cell r="P718">
            <v>30</v>
          </cell>
          <cell r="Q718">
            <v>2191.8000000000002</v>
          </cell>
          <cell r="R718">
            <v>1</v>
          </cell>
        </row>
        <row r="719">
          <cell r="A719" t="str">
            <v>11.15.03</v>
          </cell>
          <cell r="B719" t="str">
            <v xml:space="preserve">      Salida Para Tomacorrientes Bipolares Simples Con PVC</v>
          </cell>
          <cell r="C719" t="str">
            <v>pto</v>
          </cell>
          <cell r="D719">
            <v>22</v>
          </cell>
          <cell r="E719">
            <v>63.29</v>
          </cell>
          <cell r="F719">
            <v>1392.38</v>
          </cell>
          <cell r="G719">
            <v>0</v>
          </cell>
          <cell r="H719">
            <v>0</v>
          </cell>
          <cell r="I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22</v>
          </cell>
          <cell r="Q719">
            <v>1392.38</v>
          </cell>
          <cell r="R719">
            <v>1</v>
          </cell>
        </row>
        <row r="720">
          <cell r="A720" t="str">
            <v>11.16</v>
          </cell>
          <cell r="B720" t="str">
            <v xml:space="preserve">   ARTEFACTOS DE ILUMINACION</v>
          </cell>
          <cell r="F720">
            <v>2818.8199999999997</v>
          </cell>
          <cell r="G720">
            <v>0</v>
          </cell>
          <cell r="H720">
            <v>0</v>
          </cell>
          <cell r="I720">
            <v>0</v>
          </cell>
          <cell r="K720">
            <v>0</v>
          </cell>
          <cell r="L720">
            <v>0</v>
          </cell>
          <cell r="M720">
            <v>0</v>
          </cell>
          <cell r="N720">
            <v>0</v>
          </cell>
          <cell r="O720">
            <v>0</v>
          </cell>
          <cell r="P720">
            <v>0</v>
          </cell>
          <cell r="Q720">
            <v>2818.8199999999997</v>
          </cell>
          <cell r="R720">
            <v>1</v>
          </cell>
        </row>
        <row r="721">
          <cell r="A721" t="str">
            <v>11.16.01</v>
          </cell>
          <cell r="B721" t="str">
            <v xml:space="preserve">      Flourecente Circular 20 W</v>
          </cell>
          <cell r="C721" t="str">
            <v>u</v>
          </cell>
          <cell r="D721">
            <v>20</v>
          </cell>
          <cell r="E721">
            <v>33.840000000000003</v>
          </cell>
          <cell r="F721">
            <v>676.8</v>
          </cell>
          <cell r="G721">
            <v>0</v>
          </cell>
          <cell r="H721">
            <v>0</v>
          </cell>
          <cell r="I721">
            <v>0</v>
          </cell>
          <cell r="K721">
            <v>0</v>
          </cell>
          <cell r="L721">
            <v>0</v>
          </cell>
          <cell r="M721">
            <v>0</v>
          </cell>
          <cell r="N721">
            <v>0</v>
          </cell>
          <cell r="O721">
            <v>0</v>
          </cell>
          <cell r="P721">
            <v>20</v>
          </cell>
          <cell r="Q721">
            <v>676.8</v>
          </cell>
          <cell r="R721">
            <v>1</v>
          </cell>
        </row>
        <row r="722">
          <cell r="A722" t="str">
            <v>11.16.02</v>
          </cell>
          <cell r="B722" t="str">
            <v xml:space="preserve">      Lampara Tipo Regilla Blanca con 03 Flourescentes</v>
          </cell>
          <cell r="C722" t="str">
            <v>u</v>
          </cell>
          <cell r="D722">
            <v>10</v>
          </cell>
          <cell r="E722">
            <v>160.06</v>
          </cell>
          <cell r="F722">
            <v>1600.6</v>
          </cell>
          <cell r="G722">
            <v>0</v>
          </cell>
          <cell r="H722">
            <v>0</v>
          </cell>
          <cell r="I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10</v>
          </cell>
          <cell r="Q722">
            <v>1600.6</v>
          </cell>
          <cell r="R722">
            <v>1</v>
          </cell>
        </row>
        <row r="723">
          <cell r="A723" t="str">
            <v>11.16.03</v>
          </cell>
          <cell r="B723" t="str">
            <v xml:space="preserve">      Reflectores de 150 watts</v>
          </cell>
          <cell r="C723" t="str">
            <v>U</v>
          </cell>
          <cell r="D723">
            <v>2</v>
          </cell>
          <cell r="E723">
            <v>270.70999999999998</v>
          </cell>
          <cell r="F723">
            <v>541.41999999999996</v>
          </cell>
          <cell r="G723">
            <v>0</v>
          </cell>
          <cell r="H723">
            <v>0</v>
          </cell>
          <cell r="I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2</v>
          </cell>
          <cell r="Q723">
            <v>541.41999999999996</v>
          </cell>
          <cell r="R723">
            <v>1</v>
          </cell>
        </row>
        <row r="724">
          <cell r="A724" t="str">
            <v>11.17</v>
          </cell>
          <cell r="B724" t="str">
            <v xml:space="preserve">   OTROS</v>
          </cell>
          <cell r="F724">
            <v>1601.5099999999998</v>
          </cell>
          <cell r="G724">
            <v>0</v>
          </cell>
          <cell r="H724">
            <v>0</v>
          </cell>
          <cell r="I724">
            <v>0</v>
          </cell>
          <cell r="K724">
            <v>0</v>
          </cell>
          <cell r="L724">
            <v>0</v>
          </cell>
          <cell r="M724">
            <v>0</v>
          </cell>
          <cell r="N724">
            <v>0</v>
          </cell>
          <cell r="O724">
            <v>0</v>
          </cell>
          <cell r="P724">
            <v>0</v>
          </cell>
          <cell r="Q724">
            <v>1601.5099999999998</v>
          </cell>
          <cell r="R724">
            <v>1</v>
          </cell>
        </row>
        <row r="725">
          <cell r="A725" t="str">
            <v>11.17.01</v>
          </cell>
          <cell r="B725" t="str">
            <v xml:space="preserve">      BANCAS DE CONCRETO</v>
          </cell>
          <cell r="F725">
            <v>1601.5099999999998</v>
          </cell>
          <cell r="G725">
            <v>0</v>
          </cell>
          <cell r="H725">
            <v>0</v>
          </cell>
          <cell r="I725">
            <v>0</v>
          </cell>
          <cell r="K725">
            <v>0</v>
          </cell>
          <cell r="L725">
            <v>0</v>
          </cell>
          <cell r="M725">
            <v>0</v>
          </cell>
          <cell r="N725">
            <v>0</v>
          </cell>
          <cell r="O725">
            <v>0</v>
          </cell>
          <cell r="P725">
            <v>0</v>
          </cell>
          <cell r="Q725">
            <v>1601.5099999999998</v>
          </cell>
          <cell r="R725">
            <v>1</v>
          </cell>
        </row>
        <row r="726">
          <cell r="A726" t="str">
            <v>11.17.01.01</v>
          </cell>
          <cell r="B726" t="str">
            <v xml:space="preserve">         OBRAS DE CONCRETO ARMADO</v>
          </cell>
          <cell r="F726">
            <v>987.38999999999987</v>
          </cell>
          <cell r="G726">
            <v>0</v>
          </cell>
          <cell r="H726">
            <v>0</v>
          </cell>
          <cell r="I726">
            <v>0</v>
          </cell>
          <cell r="K726">
            <v>0</v>
          </cell>
          <cell r="L726">
            <v>0</v>
          </cell>
          <cell r="M726">
            <v>0</v>
          </cell>
          <cell r="N726">
            <v>0</v>
          </cell>
          <cell r="O726">
            <v>0</v>
          </cell>
          <cell r="P726">
            <v>0</v>
          </cell>
          <cell r="Q726">
            <v>987.38999999999987</v>
          </cell>
          <cell r="R726">
            <v>1</v>
          </cell>
        </row>
        <row r="727">
          <cell r="A727" t="str">
            <v>11.17.01.01.01</v>
          </cell>
          <cell r="B727" t="str">
            <v xml:space="preserve">            Habilitacion Acero fy=4200 kg/cm2 Grado 60</v>
          </cell>
          <cell r="C727" t="str">
            <v>kg</v>
          </cell>
          <cell r="D727">
            <v>48.96</v>
          </cell>
          <cell r="E727">
            <v>5.07</v>
          </cell>
          <cell r="F727">
            <v>248.23</v>
          </cell>
          <cell r="G727">
            <v>0</v>
          </cell>
          <cell r="H727">
            <v>0</v>
          </cell>
          <cell r="I727">
            <v>0</v>
          </cell>
          <cell r="K727">
            <v>0</v>
          </cell>
          <cell r="L727">
            <v>0</v>
          </cell>
          <cell r="M727">
            <v>0</v>
          </cell>
          <cell r="N727">
            <v>0</v>
          </cell>
          <cell r="O727">
            <v>0</v>
          </cell>
          <cell r="P727">
            <v>48.96</v>
          </cell>
          <cell r="Q727">
            <v>248.23</v>
          </cell>
          <cell r="R727">
            <v>1</v>
          </cell>
        </row>
        <row r="728">
          <cell r="A728" t="str">
            <v>11.17.01.01.02</v>
          </cell>
          <cell r="B728" t="str">
            <v xml:space="preserve">            Habilitacion de Encofrado de Muros de Sostenimiento (Dos Caras)</v>
          </cell>
          <cell r="C728" t="str">
            <v>m2</v>
          </cell>
          <cell r="D728">
            <v>10.199999999999999</v>
          </cell>
          <cell r="E728">
            <v>12.48</v>
          </cell>
          <cell r="F728">
            <v>127.3</v>
          </cell>
          <cell r="G728">
            <v>0</v>
          </cell>
          <cell r="H728">
            <v>0</v>
          </cell>
          <cell r="I728">
            <v>0</v>
          </cell>
          <cell r="K728">
            <v>0</v>
          </cell>
          <cell r="L728">
            <v>0</v>
          </cell>
          <cell r="M728">
            <v>0</v>
          </cell>
          <cell r="N728">
            <v>0</v>
          </cell>
          <cell r="O728">
            <v>0</v>
          </cell>
          <cell r="P728">
            <v>10.199999999999999</v>
          </cell>
          <cell r="Q728">
            <v>127.3</v>
          </cell>
          <cell r="R728">
            <v>1</v>
          </cell>
        </row>
        <row r="729">
          <cell r="A729" t="str">
            <v>11.17.01.01.03</v>
          </cell>
          <cell r="B729" t="str">
            <v xml:space="preserve">            Colocacion de Armadura de Acero fy=4200 kg/cm2 Grado 60</v>
          </cell>
          <cell r="C729" t="str">
            <v>kg</v>
          </cell>
          <cell r="D729">
            <v>48.96</v>
          </cell>
          <cell r="E729">
            <v>0.89</v>
          </cell>
          <cell r="F729">
            <v>43.57</v>
          </cell>
          <cell r="G729">
            <v>0</v>
          </cell>
          <cell r="H729">
            <v>0</v>
          </cell>
          <cell r="I729">
            <v>0</v>
          </cell>
          <cell r="K729">
            <v>0</v>
          </cell>
          <cell r="L729">
            <v>0</v>
          </cell>
          <cell r="M729">
            <v>0</v>
          </cell>
          <cell r="N729">
            <v>0</v>
          </cell>
          <cell r="O729">
            <v>0</v>
          </cell>
          <cell r="P729">
            <v>48.96</v>
          </cell>
          <cell r="Q729">
            <v>43.57</v>
          </cell>
          <cell r="R729">
            <v>1</v>
          </cell>
        </row>
        <row r="730">
          <cell r="A730" t="str">
            <v>11.17.01.01.04</v>
          </cell>
          <cell r="B730" t="str">
            <v xml:space="preserve">            Encofrado de Muros de Sostenimiento (Dos Caras)</v>
          </cell>
          <cell r="C730" t="str">
            <v>m2</v>
          </cell>
          <cell r="D730">
            <v>10.199999999999999</v>
          </cell>
          <cell r="E730">
            <v>24.56</v>
          </cell>
          <cell r="F730">
            <v>250.51</v>
          </cell>
          <cell r="G730">
            <v>0</v>
          </cell>
          <cell r="H730">
            <v>0</v>
          </cell>
          <cell r="I730">
            <v>0</v>
          </cell>
          <cell r="K730">
            <v>0</v>
          </cell>
          <cell r="L730">
            <v>0</v>
          </cell>
          <cell r="M730">
            <v>0</v>
          </cell>
          <cell r="N730">
            <v>0</v>
          </cell>
          <cell r="O730">
            <v>0</v>
          </cell>
          <cell r="P730">
            <v>10.199999999999999</v>
          </cell>
          <cell r="Q730">
            <v>250.51</v>
          </cell>
          <cell r="R730">
            <v>1</v>
          </cell>
        </row>
        <row r="731">
          <cell r="A731" t="str">
            <v>11.17.01.01.05</v>
          </cell>
          <cell r="B731" t="str">
            <v xml:space="preserve">            Concreto en Muros f'c=210 Kg/cm2</v>
          </cell>
          <cell r="C731" t="str">
            <v>m3</v>
          </cell>
          <cell r="D731">
            <v>0.69</v>
          </cell>
          <cell r="E731">
            <v>385.61</v>
          </cell>
          <cell r="F731">
            <v>266.07</v>
          </cell>
          <cell r="G731">
            <v>0</v>
          </cell>
          <cell r="H731">
            <v>0</v>
          </cell>
          <cell r="I731">
            <v>0</v>
          </cell>
          <cell r="K731">
            <v>0</v>
          </cell>
          <cell r="L731">
            <v>0</v>
          </cell>
          <cell r="M731">
            <v>0</v>
          </cell>
          <cell r="N731">
            <v>0</v>
          </cell>
          <cell r="O731">
            <v>0</v>
          </cell>
          <cell r="P731">
            <v>0.69</v>
          </cell>
          <cell r="Q731">
            <v>266.07</v>
          </cell>
          <cell r="R731">
            <v>1</v>
          </cell>
        </row>
        <row r="732">
          <cell r="A732" t="str">
            <v>11.17.01.01.06</v>
          </cell>
          <cell r="B732" t="str">
            <v xml:space="preserve">            Desencofrado de Muros de Sostenimiento (Dos Caras)</v>
          </cell>
          <cell r="C732" t="str">
            <v>m2</v>
          </cell>
          <cell r="D732">
            <v>10.199999999999999</v>
          </cell>
          <cell r="E732">
            <v>5.07</v>
          </cell>
          <cell r="F732">
            <v>51.71</v>
          </cell>
          <cell r="G732">
            <v>0</v>
          </cell>
          <cell r="H732">
            <v>0</v>
          </cell>
          <cell r="I732">
            <v>0</v>
          </cell>
          <cell r="K732">
            <v>0</v>
          </cell>
          <cell r="L732">
            <v>0</v>
          </cell>
          <cell r="M732">
            <v>0</v>
          </cell>
          <cell r="N732">
            <v>0</v>
          </cell>
          <cell r="O732">
            <v>0</v>
          </cell>
          <cell r="P732">
            <v>10.199999999999999</v>
          </cell>
          <cell r="Q732">
            <v>51.71</v>
          </cell>
          <cell r="R732">
            <v>1</v>
          </cell>
        </row>
        <row r="733">
          <cell r="A733" t="str">
            <v>11.17.01.02</v>
          </cell>
          <cell r="B733" t="str">
            <v xml:space="preserve">         TARRAJEOS</v>
          </cell>
          <cell r="F733">
            <v>200.6</v>
          </cell>
          <cell r="G733">
            <v>0</v>
          </cell>
          <cell r="H733">
            <v>0</v>
          </cell>
          <cell r="I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200.6</v>
          </cell>
          <cell r="R733">
            <v>1</v>
          </cell>
        </row>
        <row r="734">
          <cell r="A734" t="str">
            <v>11.17.01.02.01</v>
          </cell>
          <cell r="B734" t="str">
            <v xml:space="preserve">            Tarrajeo Primario (Rayado) 1.5 cm., Mezcla 1:5, C:A</v>
          </cell>
          <cell r="C734" t="str">
            <v>m2</v>
          </cell>
          <cell r="D734">
            <v>6.7</v>
          </cell>
          <cell r="E734">
            <v>10.95</v>
          </cell>
          <cell r="F734">
            <v>73.37</v>
          </cell>
          <cell r="G734">
            <v>0</v>
          </cell>
          <cell r="H734">
            <v>0</v>
          </cell>
          <cell r="I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6.7</v>
          </cell>
          <cell r="Q734">
            <v>73.37</v>
          </cell>
          <cell r="R734">
            <v>1</v>
          </cell>
        </row>
        <row r="735">
          <cell r="A735" t="str">
            <v>11.17.01.02.02</v>
          </cell>
          <cell r="B735" t="str">
            <v xml:space="preserve">            Puñeteo Previo Para Tarrajeo en Exteriores, Espesor 1.5 cm., Mezcla 1:5 </v>
          </cell>
          <cell r="C735" t="str">
            <v>m2</v>
          </cell>
          <cell r="D735">
            <v>5.4</v>
          </cell>
          <cell r="E735">
            <v>6.94</v>
          </cell>
          <cell r="F735">
            <v>37.479999999999997</v>
          </cell>
          <cell r="G735">
            <v>0</v>
          </cell>
          <cell r="H735">
            <v>0</v>
          </cell>
          <cell r="I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5.4</v>
          </cell>
          <cell r="Q735">
            <v>37.479999999999997</v>
          </cell>
          <cell r="R735">
            <v>1</v>
          </cell>
        </row>
        <row r="736">
          <cell r="A736" t="str">
            <v>11.17.01.02.03</v>
          </cell>
          <cell r="B736" t="str">
            <v xml:space="preserve">            Tarrajeo en Exteriores, Espesor 1.5 cm., Mezcla 1:5 </v>
          </cell>
          <cell r="C736" t="str">
            <v>m2</v>
          </cell>
          <cell r="D736">
            <v>5.4</v>
          </cell>
          <cell r="E736">
            <v>16.62</v>
          </cell>
          <cell r="F736">
            <v>89.75</v>
          </cell>
          <cell r="G736">
            <v>0</v>
          </cell>
          <cell r="H736">
            <v>0</v>
          </cell>
          <cell r="I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5.4</v>
          </cell>
          <cell r="Q736">
            <v>89.75</v>
          </cell>
          <cell r="R736">
            <v>1</v>
          </cell>
        </row>
        <row r="737">
          <cell r="A737" t="str">
            <v>11.17.01.03</v>
          </cell>
          <cell r="B737" t="str">
            <v xml:space="preserve">         ENCHAPADO</v>
          </cell>
          <cell r="F737">
            <v>413.52</v>
          </cell>
          <cell r="G737">
            <v>0</v>
          </cell>
          <cell r="H737">
            <v>0</v>
          </cell>
          <cell r="I737">
            <v>0</v>
          </cell>
          <cell r="K737">
            <v>0</v>
          </cell>
          <cell r="L737">
            <v>0</v>
          </cell>
          <cell r="M737">
            <v>0</v>
          </cell>
          <cell r="N737">
            <v>0</v>
          </cell>
          <cell r="O737">
            <v>0</v>
          </cell>
          <cell r="P737">
            <v>0</v>
          </cell>
          <cell r="Q737">
            <v>413.52</v>
          </cell>
          <cell r="R737">
            <v>1</v>
          </cell>
        </row>
        <row r="738">
          <cell r="A738" t="str">
            <v>11.17.01.03.01</v>
          </cell>
          <cell r="B738" t="str">
            <v xml:space="preserve">            Enchapado con Ceramico Nacional 20X30, Mezcla 1:4</v>
          </cell>
          <cell r="C738" t="str">
            <v>m2</v>
          </cell>
          <cell r="D738">
            <v>6.7</v>
          </cell>
          <cell r="E738">
            <v>61.72</v>
          </cell>
          <cell r="F738">
            <v>413.52</v>
          </cell>
          <cell r="G738">
            <v>0</v>
          </cell>
          <cell r="H738">
            <v>0</v>
          </cell>
          <cell r="I738">
            <v>0</v>
          </cell>
          <cell r="K738">
            <v>0</v>
          </cell>
          <cell r="L738">
            <v>0</v>
          </cell>
          <cell r="M738">
            <v>0</v>
          </cell>
          <cell r="N738">
            <v>0</v>
          </cell>
          <cell r="O738">
            <v>0</v>
          </cell>
          <cell r="P738">
            <v>6.7</v>
          </cell>
          <cell r="Q738">
            <v>413.52</v>
          </cell>
          <cell r="R738">
            <v>1</v>
          </cell>
        </row>
        <row r="739">
          <cell r="A739" t="str">
            <v>11.18.00</v>
          </cell>
          <cell r="B739" t="str">
            <v xml:space="preserve">      BANCAS DE MADERA</v>
          </cell>
          <cell r="F739">
            <v>1000</v>
          </cell>
          <cell r="G739">
            <v>0</v>
          </cell>
          <cell r="H739">
            <v>0</v>
          </cell>
          <cell r="K739">
            <v>0</v>
          </cell>
          <cell r="M739">
            <v>0</v>
          </cell>
          <cell r="N739">
            <v>0</v>
          </cell>
          <cell r="P739">
            <v>0</v>
          </cell>
          <cell r="Q739">
            <v>1000</v>
          </cell>
        </row>
        <row r="740">
          <cell r="A740" t="str">
            <v>11.18.01</v>
          </cell>
          <cell r="B740" t="str">
            <v xml:space="preserve">         Bancas de Madera Segun Diseño</v>
          </cell>
          <cell r="C740" t="str">
            <v>u</v>
          </cell>
          <cell r="D740">
            <v>10</v>
          </cell>
          <cell r="E740">
            <v>100</v>
          </cell>
          <cell r="F740">
            <v>1000</v>
          </cell>
          <cell r="G740">
            <v>0</v>
          </cell>
          <cell r="H740">
            <v>0</v>
          </cell>
          <cell r="I740">
            <v>0</v>
          </cell>
          <cell r="K740">
            <v>0</v>
          </cell>
          <cell r="L740">
            <v>0</v>
          </cell>
          <cell r="M740">
            <v>0</v>
          </cell>
          <cell r="N740">
            <v>0</v>
          </cell>
          <cell r="O740">
            <v>0</v>
          </cell>
          <cell r="P740">
            <v>10</v>
          </cell>
          <cell r="Q740">
            <v>1000</v>
          </cell>
          <cell r="R740">
            <v>1</v>
          </cell>
        </row>
        <row r="741">
          <cell r="A741" t="str">
            <v>11.19.00</v>
          </cell>
          <cell r="B741" t="str">
            <v xml:space="preserve">      CASILLERO DE GUARDAJE DE ROPA</v>
          </cell>
          <cell r="F741">
            <v>9000</v>
          </cell>
          <cell r="G741">
            <v>0</v>
          </cell>
          <cell r="H741">
            <v>0</v>
          </cell>
          <cell r="I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9000</v>
          </cell>
          <cell r="R741">
            <v>1</v>
          </cell>
        </row>
        <row r="742">
          <cell r="A742" t="str">
            <v>11.19.01</v>
          </cell>
          <cell r="B742" t="str">
            <v xml:space="preserve">         CASILLERO DE MADERA</v>
          </cell>
          <cell r="C742" t="str">
            <v>u</v>
          </cell>
          <cell r="D742">
            <v>20</v>
          </cell>
          <cell r="E742">
            <v>450</v>
          </cell>
          <cell r="F742">
            <v>9000</v>
          </cell>
          <cell r="G742">
            <v>0</v>
          </cell>
          <cell r="H742">
            <v>0</v>
          </cell>
          <cell r="I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20</v>
          </cell>
          <cell r="Q742">
            <v>9000</v>
          </cell>
          <cell r="R742">
            <v>1</v>
          </cell>
        </row>
        <row r="743">
          <cell r="A743" t="str">
            <v>11.20.00</v>
          </cell>
          <cell r="B743" t="str">
            <v xml:space="preserve">      PERCHEROS</v>
          </cell>
          <cell r="F743">
            <v>1242.8</v>
          </cell>
          <cell r="G743">
            <v>0</v>
          </cell>
          <cell r="H743">
            <v>0</v>
          </cell>
          <cell r="K743">
            <v>0</v>
          </cell>
          <cell r="M743">
            <v>0</v>
          </cell>
          <cell r="N743">
            <v>0</v>
          </cell>
          <cell r="P743">
            <v>0</v>
          </cell>
          <cell r="Q743">
            <v>1242.8</v>
          </cell>
        </row>
        <row r="744">
          <cell r="A744" t="str">
            <v>11.20.01</v>
          </cell>
          <cell r="B744" t="str">
            <v xml:space="preserve">         Colgadores de Ropas</v>
          </cell>
          <cell r="C744" t="str">
            <v>u</v>
          </cell>
          <cell r="D744">
            <v>20</v>
          </cell>
          <cell r="E744">
            <v>62.14</v>
          </cell>
          <cell r="F744">
            <v>1242.8</v>
          </cell>
          <cell r="G744">
            <v>0</v>
          </cell>
          <cell r="H744">
            <v>0</v>
          </cell>
          <cell r="I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  <cell r="O744">
            <v>0</v>
          </cell>
          <cell r="P744">
            <v>20</v>
          </cell>
          <cell r="Q744">
            <v>1242.8</v>
          </cell>
          <cell r="R744">
            <v>1</v>
          </cell>
        </row>
        <row r="745">
          <cell r="A745" t="str">
            <v>12</v>
          </cell>
          <cell r="B745" t="str">
            <v>ALBERCA PARA NIÑOS</v>
          </cell>
          <cell r="F745">
            <v>9465.83</v>
          </cell>
          <cell r="G745">
            <v>0</v>
          </cell>
          <cell r="H745">
            <v>3572.33</v>
          </cell>
          <cell r="I745">
            <v>0.37739215684203076</v>
          </cell>
          <cell r="K745">
            <v>887.49</v>
          </cell>
          <cell r="L745">
            <v>9.3757229952365503E-2</v>
          </cell>
          <cell r="M745">
            <v>0</v>
          </cell>
          <cell r="N745">
            <v>4459.82</v>
          </cell>
          <cell r="O745">
            <v>0.47114938679439622</v>
          </cell>
          <cell r="P745">
            <v>0</v>
          </cell>
          <cell r="Q745">
            <v>5006.01</v>
          </cell>
          <cell r="R745">
            <v>0.52885061320560378</v>
          </cell>
        </row>
        <row r="746">
          <cell r="A746" t="str">
            <v>12.01</v>
          </cell>
          <cell r="B746" t="str">
            <v xml:space="preserve">   TRABAJOS PRELIMINARES</v>
          </cell>
          <cell r="F746">
            <v>28.810000000000002</v>
          </cell>
          <cell r="G746">
            <v>0</v>
          </cell>
          <cell r="H746">
            <v>28.810000000000002</v>
          </cell>
          <cell r="I746">
            <v>1</v>
          </cell>
          <cell r="K746">
            <v>0</v>
          </cell>
          <cell r="L746">
            <v>0</v>
          </cell>
          <cell r="M746">
            <v>0</v>
          </cell>
          <cell r="N746">
            <v>28.810000000000002</v>
          </cell>
          <cell r="O746">
            <v>1</v>
          </cell>
          <cell r="P746">
            <v>0</v>
          </cell>
          <cell r="Q746">
            <v>0</v>
          </cell>
          <cell r="R746">
            <v>0</v>
          </cell>
        </row>
        <row r="747">
          <cell r="A747" t="str">
            <v>12.02</v>
          </cell>
          <cell r="B747" t="str">
            <v xml:space="preserve">   Limpieza de terreno manual</v>
          </cell>
          <cell r="C747" t="str">
            <v>m2</v>
          </cell>
          <cell r="D747">
            <v>8.5500000000000007</v>
          </cell>
          <cell r="E747">
            <v>1.82</v>
          </cell>
          <cell r="F747">
            <v>15.56</v>
          </cell>
          <cell r="G747">
            <v>8.5500000000000007</v>
          </cell>
          <cell r="H747">
            <v>15.56</v>
          </cell>
          <cell r="I747">
            <v>1</v>
          </cell>
          <cell r="K747">
            <v>0</v>
          </cell>
          <cell r="L747">
            <v>0</v>
          </cell>
          <cell r="M747">
            <v>8.5500000000000007</v>
          </cell>
          <cell r="N747">
            <v>15.56</v>
          </cell>
          <cell r="O747">
            <v>1</v>
          </cell>
          <cell r="P747">
            <v>0</v>
          </cell>
          <cell r="Q747">
            <v>0</v>
          </cell>
          <cell r="R747">
            <v>0</v>
          </cell>
        </row>
        <row r="748">
          <cell r="A748" t="str">
            <v>12.03</v>
          </cell>
          <cell r="B748" t="str">
            <v xml:space="preserve">   Trazo y replanteo</v>
          </cell>
          <cell r="C748" t="str">
            <v>m2</v>
          </cell>
          <cell r="D748">
            <v>8.5500000000000007</v>
          </cell>
          <cell r="E748">
            <v>1.55</v>
          </cell>
          <cell r="F748">
            <v>13.25</v>
          </cell>
          <cell r="G748">
            <v>8.5500000000000007</v>
          </cell>
          <cell r="H748">
            <v>13.25</v>
          </cell>
          <cell r="I748">
            <v>1</v>
          </cell>
          <cell r="K748">
            <v>0</v>
          </cell>
          <cell r="L748">
            <v>0</v>
          </cell>
          <cell r="M748">
            <v>8.5500000000000007</v>
          </cell>
          <cell r="N748">
            <v>13.25</v>
          </cell>
          <cell r="O748">
            <v>1</v>
          </cell>
          <cell r="P748">
            <v>0</v>
          </cell>
          <cell r="Q748">
            <v>0</v>
          </cell>
          <cell r="R748">
            <v>0</v>
          </cell>
        </row>
        <row r="749">
          <cell r="A749" t="str">
            <v>12.04</v>
          </cell>
          <cell r="B749" t="str">
            <v xml:space="preserve">   MOVIMIENTO DE TIERRAS</v>
          </cell>
          <cell r="F749">
            <v>622.57999999999993</v>
          </cell>
          <cell r="G749">
            <v>0</v>
          </cell>
          <cell r="H749">
            <v>622.57999999999993</v>
          </cell>
          <cell r="I749">
            <v>1</v>
          </cell>
          <cell r="K749">
            <v>0</v>
          </cell>
          <cell r="L749">
            <v>0</v>
          </cell>
          <cell r="M749">
            <v>0</v>
          </cell>
          <cell r="N749">
            <v>622.57999999999993</v>
          </cell>
          <cell r="O749">
            <v>1</v>
          </cell>
          <cell r="P749">
            <v>0</v>
          </cell>
          <cell r="Q749">
            <v>0</v>
          </cell>
          <cell r="R749">
            <v>0</v>
          </cell>
        </row>
        <row r="750">
          <cell r="A750" t="str">
            <v>12.04.01</v>
          </cell>
          <cell r="B750" t="str">
            <v xml:space="preserve">      Excavacion de zanjas Manual</v>
          </cell>
          <cell r="C750" t="str">
            <v>m3</v>
          </cell>
          <cell r="D750">
            <v>6.62</v>
          </cell>
          <cell r="E750">
            <v>21.11</v>
          </cell>
          <cell r="F750">
            <v>139.75</v>
          </cell>
          <cell r="G750">
            <v>6.62</v>
          </cell>
          <cell r="H750">
            <v>139.75</v>
          </cell>
          <cell r="I750">
            <v>1</v>
          </cell>
          <cell r="K750">
            <v>0</v>
          </cell>
          <cell r="L750">
            <v>0</v>
          </cell>
          <cell r="M750">
            <v>6.62</v>
          </cell>
          <cell r="N750">
            <v>139.75</v>
          </cell>
          <cell r="O750">
            <v>1</v>
          </cell>
          <cell r="P750">
            <v>0</v>
          </cell>
          <cell r="Q750">
            <v>0</v>
          </cell>
          <cell r="R750">
            <v>0</v>
          </cell>
        </row>
        <row r="751">
          <cell r="A751" t="str">
            <v>12.04.02</v>
          </cell>
          <cell r="B751" t="str">
            <v xml:space="preserve">      Excavacion en Terreno Rocoso</v>
          </cell>
          <cell r="C751" t="str">
            <v>m3</v>
          </cell>
          <cell r="D751">
            <v>1.5</v>
          </cell>
          <cell r="E751">
            <v>142.27000000000001</v>
          </cell>
          <cell r="F751">
            <v>213.41</v>
          </cell>
          <cell r="G751">
            <v>1.5</v>
          </cell>
          <cell r="H751">
            <v>213.41</v>
          </cell>
          <cell r="I751">
            <v>1</v>
          </cell>
          <cell r="K751">
            <v>0</v>
          </cell>
          <cell r="L751">
            <v>0</v>
          </cell>
          <cell r="M751">
            <v>1.5</v>
          </cell>
          <cell r="N751">
            <v>213.41</v>
          </cell>
          <cell r="O751">
            <v>1</v>
          </cell>
          <cell r="P751">
            <v>0</v>
          </cell>
          <cell r="Q751">
            <v>0</v>
          </cell>
          <cell r="R751">
            <v>0</v>
          </cell>
        </row>
        <row r="752">
          <cell r="A752" t="str">
            <v>12.04.03</v>
          </cell>
          <cell r="B752" t="str">
            <v xml:space="preserve">      Refine Nivel y Compactacion Terreno Normal C/compactadora</v>
          </cell>
          <cell r="C752" t="str">
            <v>m2</v>
          </cell>
          <cell r="D752">
            <v>8.0399999999999991</v>
          </cell>
          <cell r="E752">
            <v>3.34</v>
          </cell>
          <cell r="F752">
            <v>26.85</v>
          </cell>
          <cell r="G752">
            <v>8.0399999999999991</v>
          </cell>
          <cell r="H752">
            <v>26.85</v>
          </cell>
          <cell r="I752">
            <v>1</v>
          </cell>
          <cell r="K752">
            <v>0</v>
          </cell>
          <cell r="L752">
            <v>0</v>
          </cell>
          <cell r="M752">
            <v>8.0399999999999991</v>
          </cell>
          <cell r="N752">
            <v>26.85</v>
          </cell>
          <cell r="O752">
            <v>1</v>
          </cell>
          <cell r="P752">
            <v>0</v>
          </cell>
          <cell r="Q752">
            <v>0</v>
          </cell>
          <cell r="R752">
            <v>0</v>
          </cell>
        </row>
        <row r="753">
          <cell r="A753" t="str">
            <v>12.04.04</v>
          </cell>
          <cell r="B753" t="str">
            <v xml:space="preserve">      Eliminacion de material excedente D=30 m</v>
          </cell>
          <cell r="C753" t="str">
            <v>m3</v>
          </cell>
          <cell r="D753">
            <v>8.5500000000000007</v>
          </cell>
          <cell r="E753">
            <v>11.72</v>
          </cell>
          <cell r="F753">
            <v>100.21</v>
          </cell>
          <cell r="G753">
            <v>8.5500000000000007</v>
          </cell>
          <cell r="H753">
            <v>100.21</v>
          </cell>
          <cell r="I753">
            <v>1</v>
          </cell>
          <cell r="K753">
            <v>0</v>
          </cell>
          <cell r="L753">
            <v>0</v>
          </cell>
          <cell r="M753">
            <v>8.5500000000000007</v>
          </cell>
          <cell r="N753">
            <v>100.21</v>
          </cell>
          <cell r="O753">
            <v>1</v>
          </cell>
          <cell r="P753">
            <v>0</v>
          </cell>
          <cell r="Q753">
            <v>0</v>
          </cell>
          <cell r="R753">
            <v>0</v>
          </cell>
        </row>
        <row r="754">
          <cell r="A754" t="str">
            <v>12.04.05</v>
          </cell>
          <cell r="B754" t="str">
            <v xml:space="preserve">      Eliminacion de Material Excedente con Equipo Hasta 15 km</v>
          </cell>
          <cell r="C754" t="str">
            <v>m3</v>
          </cell>
          <cell r="D754">
            <v>8.5500000000000007</v>
          </cell>
          <cell r="E754">
            <v>16.649999999999999</v>
          </cell>
          <cell r="F754">
            <v>142.36000000000001</v>
          </cell>
          <cell r="G754">
            <v>8.5500000000000007</v>
          </cell>
          <cell r="H754">
            <v>142.36000000000001</v>
          </cell>
          <cell r="I754">
            <v>1</v>
          </cell>
          <cell r="K754">
            <v>0</v>
          </cell>
          <cell r="L754">
            <v>0</v>
          </cell>
          <cell r="M754">
            <v>8.5500000000000007</v>
          </cell>
          <cell r="N754">
            <v>142.36000000000001</v>
          </cell>
          <cell r="O754">
            <v>1</v>
          </cell>
          <cell r="P754">
            <v>0</v>
          </cell>
          <cell r="Q754">
            <v>0</v>
          </cell>
          <cell r="R754">
            <v>0</v>
          </cell>
        </row>
        <row r="755">
          <cell r="A755" t="str">
            <v>12.05</v>
          </cell>
          <cell r="B755" t="str">
            <v xml:space="preserve">   OBRAS DE CONCRETO SIMPLE</v>
          </cell>
          <cell r="F755">
            <v>289.42</v>
          </cell>
          <cell r="G755">
            <v>0</v>
          </cell>
          <cell r="H755">
            <v>289.42</v>
          </cell>
          <cell r="I755">
            <v>1</v>
          </cell>
          <cell r="K755">
            <v>0</v>
          </cell>
          <cell r="L755">
            <v>0</v>
          </cell>
          <cell r="M755">
            <v>0</v>
          </cell>
          <cell r="N755">
            <v>289.42</v>
          </cell>
          <cell r="O755">
            <v>1</v>
          </cell>
          <cell r="P755">
            <v>0</v>
          </cell>
          <cell r="Q755">
            <v>0</v>
          </cell>
          <cell r="R755">
            <v>0</v>
          </cell>
        </row>
        <row r="756">
          <cell r="A756" t="str">
            <v>12.05.01</v>
          </cell>
          <cell r="B756" t="str">
            <v xml:space="preserve">      Concreto Para Solados e=0.10 m., C:H, 1:12</v>
          </cell>
          <cell r="C756" t="str">
            <v>m2</v>
          </cell>
          <cell r="D756">
            <v>8.5500000000000007</v>
          </cell>
          <cell r="E756">
            <v>33.85</v>
          </cell>
          <cell r="F756">
            <v>289.42</v>
          </cell>
          <cell r="G756">
            <v>8.5500000000000007</v>
          </cell>
          <cell r="H756">
            <v>289.42</v>
          </cell>
          <cell r="I756">
            <v>1</v>
          </cell>
          <cell r="K756">
            <v>0</v>
          </cell>
          <cell r="L756">
            <v>0</v>
          </cell>
          <cell r="M756">
            <v>8.5500000000000007</v>
          </cell>
          <cell r="N756">
            <v>289.42</v>
          </cell>
          <cell r="O756">
            <v>1</v>
          </cell>
          <cell r="P756">
            <v>0</v>
          </cell>
          <cell r="Q756">
            <v>0</v>
          </cell>
          <cell r="R756">
            <v>0</v>
          </cell>
        </row>
        <row r="757">
          <cell r="A757" t="str">
            <v>12.06</v>
          </cell>
          <cell r="B757" t="str">
            <v xml:space="preserve">   OBRAS DE CONCRETO ARMADO</v>
          </cell>
          <cell r="F757">
            <v>2262.98</v>
          </cell>
          <cell r="G757">
            <v>0</v>
          </cell>
          <cell r="H757">
            <v>2262.98</v>
          </cell>
          <cell r="I757">
            <v>1</v>
          </cell>
          <cell r="K757">
            <v>0</v>
          </cell>
          <cell r="L757">
            <v>0</v>
          </cell>
          <cell r="M757">
            <v>0</v>
          </cell>
          <cell r="N757">
            <v>2262.98</v>
          </cell>
          <cell r="O757">
            <v>1</v>
          </cell>
          <cell r="P757">
            <v>0</v>
          </cell>
          <cell r="Q757">
            <v>0</v>
          </cell>
          <cell r="R757">
            <v>0</v>
          </cell>
        </row>
        <row r="758">
          <cell r="A758" t="str">
            <v>12.06.01</v>
          </cell>
          <cell r="B758" t="str">
            <v xml:space="preserve">      LOSA FONDO</v>
          </cell>
          <cell r="F758">
            <v>825.37</v>
          </cell>
          <cell r="G758">
            <v>0</v>
          </cell>
          <cell r="H758">
            <v>825.37</v>
          </cell>
          <cell r="I758">
            <v>1</v>
          </cell>
          <cell r="K758">
            <v>0</v>
          </cell>
          <cell r="L758">
            <v>0</v>
          </cell>
          <cell r="M758">
            <v>0</v>
          </cell>
          <cell r="N758">
            <v>825.37</v>
          </cell>
          <cell r="O758">
            <v>1</v>
          </cell>
          <cell r="P758">
            <v>0</v>
          </cell>
          <cell r="Q758">
            <v>0</v>
          </cell>
          <cell r="R758">
            <v>0</v>
          </cell>
        </row>
        <row r="759">
          <cell r="A759" t="str">
            <v>12.06.01.01</v>
          </cell>
          <cell r="B759" t="str">
            <v xml:space="preserve">         Habilitacion Acero fy=4200 kg/cm2 Grado 60</v>
          </cell>
          <cell r="C759" t="str">
            <v>kg</v>
          </cell>
          <cell r="D759">
            <v>60.36</v>
          </cell>
          <cell r="E759">
            <v>5.07</v>
          </cell>
          <cell r="F759">
            <v>306.02999999999997</v>
          </cell>
          <cell r="G759">
            <v>60.36</v>
          </cell>
          <cell r="H759">
            <v>306.02999999999997</v>
          </cell>
          <cell r="I759">
            <v>1</v>
          </cell>
          <cell r="K759">
            <v>0</v>
          </cell>
          <cell r="L759">
            <v>0</v>
          </cell>
          <cell r="M759">
            <v>60.36</v>
          </cell>
          <cell r="N759">
            <v>306.02999999999997</v>
          </cell>
          <cell r="O759">
            <v>1</v>
          </cell>
          <cell r="P759">
            <v>0</v>
          </cell>
          <cell r="Q759">
            <v>0</v>
          </cell>
          <cell r="R759">
            <v>0</v>
          </cell>
        </row>
        <row r="760">
          <cell r="A760" t="str">
            <v>12.06.01.02</v>
          </cell>
          <cell r="B760" t="str">
            <v xml:space="preserve">         Colocacion de Armadura de Acero fy=4200 kg/cm2 Grado 60</v>
          </cell>
          <cell r="C760" t="str">
            <v>kg</v>
          </cell>
          <cell r="D760">
            <v>60.36</v>
          </cell>
          <cell r="E760">
            <v>0.89</v>
          </cell>
          <cell r="F760">
            <v>53.72</v>
          </cell>
          <cell r="G760">
            <v>60.36</v>
          </cell>
          <cell r="H760">
            <v>53.72</v>
          </cell>
          <cell r="I760">
            <v>1</v>
          </cell>
          <cell r="K760">
            <v>0</v>
          </cell>
          <cell r="L760">
            <v>0</v>
          </cell>
          <cell r="M760">
            <v>60.36</v>
          </cell>
          <cell r="N760">
            <v>53.72</v>
          </cell>
          <cell r="O760">
            <v>1</v>
          </cell>
          <cell r="P760">
            <v>0</v>
          </cell>
          <cell r="Q760">
            <v>0</v>
          </cell>
          <cell r="R760">
            <v>0</v>
          </cell>
        </row>
        <row r="761">
          <cell r="A761" t="str">
            <v>12.06.01.03</v>
          </cell>
          <cell r="B761" t="str">
            <v xml:space="preserve">         Concreto en Losa Fondo f'c=210 Kg/cm2</v>
          </cell>
          <cell r="C761" t="str">
            <v>m3</v>
          </cell>
          <cell r="D761">
            <v>1.32</v>
          </cell>
          <cell r="E761">
            <v>352.74</v>
          </cell>
          <cell r="F761">
            <v>465.62</v>
          </cell>
          <cell r="G761">
            <v>1.32</v>
          </cell>
          <cell r="H761">
            <v>465.62</v>
          </cell>
          <cell r="I761">
            <v>1</v>
          </cell>
          <cell r="K761">
            <v>0</v>
          </cell>
          <cell r="L761">
            <v>0</v>
          </cell>
          <cell r="M761">
            <v>1.32</v>
          </cell>
          <cell r="N761">
            <v>465.62</v>
          </cell>
          <cell r="O761">
            <v>1</v>
          </cell>
          <cell r="P761">
            <v>0</v>
          </cell>
          <cell r="Q761">
            <v>0</v>
          </cell>
          <cell r="R761">
            <v>0</v>
          </cell>
        </row>
        <row r="762">
          <cell r="A762" t="str">
            <v>12.06.02</v>
          </cell>
          <cell r="B762" t="str">
            <v xml:space="preserve">      MUROS</v>
          </cell>
          <cell r="F762">
            <v>1437.61</v>
          </cell>
          <cell r="G762">
            <v>0</v>
          </cell>
          <cell r="H762">
            <v>1437.61</v>
          </cell>
          <cell r="I762">
            <v>1</v>
          </cell>
          <cell r="K762">
            <v>0</v>
          </cell>
          <cell r="L762">
            <v>0</v>
          </cell>
          <cell r="M762">
            <v>0</v>
          </cell>
          <cell r="N762">
            <v>1437.61</v>
          </cell>
          <cell r="O762">
            <v>1</v>
          </cell>
          <cell r="P762">
            <v>0</v>
          </cell>
          <cell r="Q762">
            <v>0</v>
          </cell>
          <cell r="R762">
            <v>0</v>
          </cell>
        </row>
        <row r="763">
          <cell r="A763" t="str">
            <v>12.06.02.01</v>
          </cell>
          <cell r="B763" t="str">
            <v xml:space="preserve">         Habilitacion de Encofrado de Muros de Contencion (Dos Caras)</v>
          </cell>
          <cell r="C763" t="str">
            <v>m2</v>
          </cell>
          <cell r="D763">
            <v>15.83</v>
          </cell>
          <cell r="E763">
            <v>12.48</v>
          </cell>
          <cell r="F763">
            <v>197.56</v>
          </cell>
          <cell r="G763">
            <v>15.83</v>
          </cell>
          <cell r="H763">
            <v>197.56</v>
          </cell>
          <cell r="I763">
            <v>1</v>
          </cell>
          <cell r="K763">
            <v>0</v>
          </cell>
          <cell r="L763">
            <v>0</v>
          </cell>
          <cell r="M763">
            <v>15.83</v>
          </cell>
          <cell r="N763">
            <v>197.56</v>
          </cell>
          <cell r="O763">
            <v>1</v>
          </cell>
          <cell r="P763">
            <v>0</v>
          </cell>
          <cell r="Q763">
            <v>0</v>
          </cell>
          <cell r="R763">
            <v>0</v>
          </cell>
        </row>
        <row r="764">
          <cell r="A764" t="str">
            <v>12.06.02.02</v>
          </cell>
          <cell r="B764" t="str">
            <v xml:space="preserve">         Habilitacion Acero fy=4200 kg/cm2 Grado 60</v>
          </cell>
          <cell r="C764" t="str">
            <v>kg</v>
          </cell>
          <cell r="D764">
            <v>52.37</v>
          </cell>
          <cell r="E764">
            <v>5.07</v>
          </cell>
          <cell r="F764">
            <v>265.52</v>
          </cell>
          <cell r="G764">
            <v>52.37</v>
          </cell>
          <cell r="H764">
            <v>265.52</v>
          </cell>
          <cell r="I764">
            <v>1</v>
          </cell>
          <cell r="K764">
            <v>0</v>
          </cell>
          <cell r="L764">
            <v>0</v>
          </cell>
          <cell r="M764">
            <v>52.37</v>
          </cell>
          <cell r="N764">
            <v>265.52</v>
          </cell>
          <cell r="O764">
            <v>1</v>
          </cell>
          <cell r="P764">
            <v>0</v>
          </cell>
          <cell r="Q764">
            <v>0</v>
          </cell>
          <cell r="R764">
            <v>0</v>
          </cell>
        </row>
        <row r="765">
          <cell r="A765" t="str">
            <v>12.06.02.03</v>
          </cell>
          <cell r="B765" t="str">
            <v xml:space="preserve">         Colocacion de Armadura de Acero fy=4200 kg/cm2 Grado 60</v>
          </cell>
          <cell r="C765" t="str">
            <v>kg</v>
          </cell>
          <cell r="D765">
            <v>52.37</v>
          </cell>
          <cell r="E765">
            <v>0.89</v>
          </cell>
          <cell r="F765">
            <v>46.61</v>
          </cell>
          <cell r="G765">
            <v>52.37</v>
          </cell>
          <cell r="H765">
            <v>46.61</v>
          </cell>
          <cell r="I765">
            <v>1</v>
          </cell>
          <cell r="K765">
            <v>0</v>
          </cell>
          <cell r="L765">
            <v>0</v>
          </cell>
          <cell r="M765">
            <v>52.37</v>
          </cell>
          <cell r="N765">
            <v>46.61</v>
          </cell>
          <cell r="O765">
            <v>1</v>
          </cell>
          <cell r="P765">
            <v>0</v>
          </cell>
          <cell r="Q765">
            <v>0</v>
          </cell>
          <cell r="R765">
            <v>0</v>
          </cell>
        </row>
        <row r="766">
          <cell r="A766" t="str">
            <v>12.06.02.04</v>
          </cell>
          <cell r="B766" t="str">
            <v xml:space="preserve">         Encofrado de Muros de Sostenimiento (Dos Caras)</v>
          </cell>
          <cell r="C766" t="str">
            <v>m2</v>
          </cell>
          <cell r="D766">
            <v>15.83</v>
          </cell>
          <cell r="E766">
            <v>24.56</v>
          </cell>
          <cell r="F766">
            <v>388.78</v>
          </cell>
          <cell r="G766">
            <v>15.83</v>
          </cell>
          <cell r="H766">
            <v>388.78</v>
          </cell>
          <cell r="I766">
            <v>1</v>
          </cell>
          <cell r="K766">
            <v>0</v>
          </cell>
          <cell r="L766">
            <v>0</v>
          </cell>
          <cell r="M766">
            <v>15.83</v>
          </cell>
          <cell r="N766">
            <v>388.78</v>
          </cell>
          <cell r="O766">
            <v>1</v>
          </cell>
          <cell r="P766">
            <v>0</v>
          </cell>
          <cell r="Q766">
            <v>0</v>
          </cell>
          <cell r="R766">
            <v>0</v>
          </cell>
        </row>
        <row r="767">
          <cell r="A767" t="str">
            <v>12.06.02.05</v>
          </cell>
          <cell r="B767" t="str">
            <v xml:space="preserve">         Concreto en Muros f'c=210 Kg/cm2</v>
          </cell>
          <cell r="C767" t="str">
            <v>m3</v>
          </cell>
          <cell r="D767">
            <v>1.19</v>
          </cell>
          <cell r="E767">
            <v>385.61</v>
          </cell>
          <cell r="F767">
            <v>458.88</v>
          </cell>
          <cell r="G767">
            <v>1.19</v>
          </cell>
          <cell r="H767">
            <v>458.88</v>
          </cell>
          <cell r="I767">
            <v>1</v>
          </cell>
          <cell r="K767">
            <v>0</v>
          </cell>
          <cell r="L767">
            <v>0</v>
          </cell>
          <cell r="M767">
            <v>1.19</v>
          </cell>
          <cell r="N767">
            <v>458.88</v>
          </cell>
          <cell r="O767">
            <v>1</v>
          </cell>
          <cell r="P767">
            <v>0</v>
          </cell>
          <cell r="Q767">
            <v>0</v>
          </cell>
          <cell r="R767">
            <v>0</v>
          </cell>
        </row>
        <row r="768">
          <cell r="A768" t="str">
            <v>12.06.02.06</v>
          </cell>
          <cell r="B768" t="str">
            <v xml:space="preserve">         Desencofrado de Muros de Sostenimiento (Dos Caras)</v>
          </cell>
          <cell r="C768" t="str">
            <v>m2</v>
          </cell>
          <cell r="D768">
            <v>15.83</v>
          </cell>
          <cell r="E768">
            <v>5.07</v>
          </cell>
          <cell r="F768">
            <v>80.260000000000005</v>
          </cell>
          <cell r="G768">
            <v>15.83</v>
          </cell>
          <cell r="H768">
            <v>80.260000000000005</v>
          </cell>
          <cell r="I768">
            <v>1</v>
          </cell>
          <cell r="K768">
            <v>0</v>
          </cell>
          <cell r="L768">
            <v>0</v>
          </cell>
          <cell r="M768">
            <v>15.83</v>
          </cell>
          <cell r="N768">
            <v>80.260000000000005</v>
          </cell>
          <cell r="O768">
            <v>1</v>
          </cell>
          <cell r="P768">
            <v>0</v>
          </cell>
          <cell r="Q768">
            <v>0</v>
          </cell>
          <cell r="R768">
            <v>0</v>
          </cell>
        </row>
        <row r="769">
          <cell r="A769" t="str">
            <v>12.07</v>
          </cell>
          <cell r="B769" t="str">
            <v xml:space="preserve">   TARRAJEOS</v>
          </cell>
          <cell r="F769">
            <v>284.16000000000003</v>
          </cell>
          <cell r="G769">
            <v>0</v>
          </cell>
          <cell r="H769">
            <v>284.16000000000003</v>
          </cell>
          <cell r="I769">
            <v>1</v>
          </cell>
          <cell r="K769">
            <v>0</v>
          </cell>
          <cell r="L769">
            <v>0</v>
          </cell>
          <cell r="M769">
            <v>0</v>
          </cell>
          <cell r="N769">
            <v>284.16000000000003</v>
          </cell>
          <cell r="O769">
            <v>1</v>
          </cell>
          <cell r="P769">
            <v>0</v>
          </cell>
          <cell r="Q769">
            <v>0</v>
          </cell>
          <cell r="R769">
            <v>0</v>
          </cell>
        </row>
        <row r="770">
          <cell r="A770" t="str">
            <v>12.07.01</v>
          </cell>
          <cell r="B770" t="str">
            <v xml:space="preserve">      Tarrajeo con Impermeabilizante 1.5 cm., Mezcla 1:1, C:A</v>
          </cell>
          <cell r="C770" t="str">
            <v>m2</v>
          </cell>
          <cell r="D770">
            <v>12.72</v>
          </cell>
          <cell r="E770">
            <v>22.34</v>
          </cell>
          <cell r="F770">
            <v>284.16000000000003</v>
          </cell>
          <cell r="G770">
            <v>12.72</v>
          </cell>
          <cell r="H770">
            <v>284.16000000000003</v>
          </cell>
          <cell r="I770">
            <v>1</v>
          </cell>
          <cell r="K770">
            <v>0</v>
          </cell>
          <cell r="L770">
            <v>0</v>
          </cell>
          <cell r="M770">
            <v>12.72</v>
          </cell>
          <cell r="N770">
            <v>284.16000000000003</v>
          </cell>
          <cell r="O770">
            <v>1</v>
          </cell>
          <cell r="P770">
            <v>0</v>
          </cell>
          <cell r="Q770">
            <v>0</v>
          </cell>
          <cell r="R770">
            <v>0</v>
          </cell>
        </row>
        <row r="771">
          <cell r="A771" t="str">
            <v>12.08</v>
          </cell>
          <cell r="B771" t="str">
            <v xml:space="preserve">   PISOS Y MUROS</v>
          </cell>
          <cell r="F771">
            <v>574.45000000000005</v>
          </cell>
          <cell r="G771">
            <v>0</v>
          </cell>
          <cell r="H771">
            <v>0</v>
          </cell>
          <cell r="I771">
            <v>0</v>
          </cell>
          <cell r="K771">
            <v>574.45000000000005</v>
          </cell>
          <cell r="L771">
            <v>1</v>
          </cell>
          <cell r="M771">
            <v>0</v>
          </cell>
          <cell r="N771">
            <v>574.45000000000005</v>
          </cell>
          <cell r="O771">
            <v>1</v>
          </cell>
          <cell r="P771">
            <v>0</v>
          </cell>
          <cell r="Q771">
            <v>0</v>
          </cell>
          <cell r="R771">
            <v>0</v>
          </cell>
        </row>
        <row r="772">
          <cell r="A772" t="str">
            <v>12.08.01</v>
          </cell>
          <cell r="B772" t="str">
            <v xml:space="preserve">      Piso Ceramico Nacional, Antideslizante 30X30 cm.</v>
          </cell>
          <cell r="C772" t="str">
            <v>m2</v>
          </cell>
          <cell r="D772">
            <v>7.06</v>
          </cell>
          <cell r="E772">
            <v>43.17</v>
          </cell>
          <cell r="F772">
            <v>304.77999999999997</v>
          </cell>
          <cell r="G772">
            <v>0</v>
          </cell>
          <cell r="H772">
            <v>0</v>
          </cell>
          <cell r="I772">
            <v>0</v>
          </cell>
          <cell r="J772">
            <v>7.06</v>
          </cell>
          <cell r="K772">
            <v>304.77999999999997</v>
          </cell>
          <cell r="L772">
            <v>1</v>
          </cell>
          <cell r="M772">
            <v>7.06</v>
          </cell>
          <cell r="N772">
            <v>304.77999999999997</v>
          </cell>
          <cell r="O772">
            <v>1</v>
          </cell>
          <cell r="P772">
            <v>0</v>
          </cell>
          <cell r="Q772">
            <v>0</v>
          </cell>
          <cell r="R772">
            <v>0</v>
          </cell>
        </row>
        <row r="773">
          <cell r="A773" t="str">
            <v>12.08.02</v>
          </cell>
          <cell r="B773" t="str">
            <v xml:space="preserve">      Pared Interior con Ceramico Nacional 30X30 cm. de 1ra</v>
          </cell>
          <cell r="C773" t="str">
            <v>m2</v>
          </cell>
          <cell r="D773">
            <v>5.65</v>
          </cell>
          <cell r="E773">
            <v>47.73</v>
          </cell>
          <cell r="F773">
            <v>269.67</v>
          </cell>
          <cell r="G773">
            <v>0</v>
          </cell>
          <cell r="H773">
            <v>0</v>
          </cell>
          <cell r="I773">
            <v>0</v>
          </cell>
          <cell r="J773">
            <v>5.65</v>
          </cell>
          <cell r="K773">
            <v>269.67</v>
          </cell>
          <cell r="L773">
            <v>1</v>
          </cell>
          <cell r="M773">
            <v>5.65</v>
          </cell>
          <cell r="N773">
            <v>269.67</v>
          </cell>
          <cell r="O773">
            <v>1</v>
          </cell>
          <cell r="P773">
            <v>0</v>
          </cell>
          <cell r="Q773">
            <v>0</v>
          </cell>
          <cell r="R773">
            <v>0</v>
          </cell>
        </row>
        <row r="774">
          <cell r="A774" t="str">
            <v>12.09</v>
          </cell>
          <cell r="B774" t="str">
            <v xml:space="preserve">   MOLDURAS</v>
          </cell>
          <cell r="F774">
            <v>313.04000000000002</v>
          </cell>
          <cell r="G774">
            <v>0</v>
          </cell>
          <cell r="H774">
            <v>0</v>
          </cell>
          <cell r="I774">
            <v>0</v>
          </cell>
          <cell r="K774">
            <v>313.04000000000002</v>
          </cell>
          <cell r="L774">
            <v>1</v>
          </cell>
          <cell r="M774">
            <v>0</v>
          </cell>
          <cell r="N774">
            <v>313.04000000000002</v>
          </cell>
          <cell r="O774">
            <v>1</v>
          </cell>
          <cell r="P774">
            <v>0</v>
          </cell>
          <cell r="Q774">
            <v>0</v>
          </cell>
          <cell r="R774">
            <v>0</v>
          </cell>
        </row>
        <row r="775">
          <cell r="A775" t="str">
            <v>12.09.01</v>
          </cell>
          <cell r="B775" t="str">
            <v xml:space="preserve">      Enchapado de Bordes C/Piedra Laja</v>
          </cell>
          <cell r="C775" t="str">
            <v>m2</v>
          </cell>
          <cell r="D775">
            <v>2.2200000000000002</v>
          </cell>
          <cell r="E775">
            <v>141.01</v>
          </cell>
          <cell r="F775">
            <v>313.04000000000002</v>
          </cell>
          <cell r="G775">
            <v>0</v>
          </cell>
          <cell r="H775">
            <v>0</v>
          </cell>
          <cell r="I775">
            <v>0</v>
          </cell>
          <cell r="J775">
            <v>2.2200000000000002</v>
          </cell>
          <cell r="K775">
            <v>313.04000000000002</v>
          </cell>
          <cell r="L775">
            <v>1</v>
          </cell>
          <cell r="M775">
            <v>2.2200000000000002</v>
          </cell>
          <cell r="N775">
            <v>313.04000000000002</v>
          </cell>
          <cell r="O775">
            <v>1</v>
          </cell>
          <cell r="P775">
            <v>0</v>
          </cell>
          <cell r="Q775">
            <v>0</v>
          </cell>
          <cell r="R775">
            <v>0</v>
          </cell>
        </row>
        <row r="776">
          <cell r="A776" t="str">
            <v>12.10</v>
          </cell>
          <cell r="B776" t="str">
            <v xml:space="preserve">   CARPINTERIA METALICA</v>
          </cell>
          <cell r="F776">
            <v>1500</v>
          </cell>
          <cell r="G776">
            <v>0</v>
          </cell>
          <cell r="H776">
            <v>0</v>
          </cell>
          <cell r="I776">
            <v>0</v>
          </cell>
          <cell r="K776">
            <v>0</v>
          </cell>
          <cell r="L776">
            <v>0</v>
          </cell>
          <cell r="M776">
            <v>0</v>
          </cell>
          <cell r="N776">
            <v>0</v>
          </cell>
          <cell r="O776">
            <v>0</v>
          </cell>
          <cell r="P776">
            <v>0</v>
          </cell>
          <cell r="Q776">
            <v>1500</v>
          </cell>
          <cell r="R776">
            <v>1</v>
          </cell>
        </row>
        <row r="777">
          <cell r="A777" t="str">
            <v>12.10.01</v>
          </cell>
          <cell r="B777" t="str">
            <v xml:space="preserve">      Escalera Metalica Tipo Gato</v>
          </cell>
          <cell r="C777" t="str">
            <v>u</v>
          </cell>
          <cell r="D777">
            <v>2</v>
          </cell>
          <cell r="E777">
            <v>750</v>
          </cell>
          <cell r="F777">
            <v>1500</v>
          </cell>
          <cell r="G777">
            <v>0</v>
          </cell>
          <cell r="H777">
            <v>0</v>
          </cell>
          <cell r="I777">
            <v>0</v>
          </cell>
          <cell r="K777">
            <v>0</v>
          </cell>
          <cell r="L777">
            <v>0</v>
          </cell>
          <cell r="M777">
            <v>0</v>
          </cell>
          <cell r="N777">
            <v>0</v>
          </cell>
          <cell r="O777">
            <v>0</v>
          </cell>
          <cell r="P777">
            <v>2</v>
          </cell>
          <cell r="Q777">
            <v>1500</v>
          </cell>
          <cell r="R777">
            <v>1</v>
          </cell>
        </row>
        <row r="778">
          <cell r="A778" t="str">
            <v>12.11</v>
          </cell>
          <cell r="B778" t="str">
            <v xml:space="preserve">   PINTURA</v>
          </cell>
          <cell r="F778">
            <v>6.01</v>
          </cell>
          <cell r="G778">
            <v>0</v>
          </cell>
          <cell r="H778">
            <v>0</v>
          </cell>
          <cell r="I778">
            <v>0</v>
          </cell>
          <cell r="K778">
            <v>0</v>
          </cell>
          <cell r="L778">
            <v>0</v>
          </cell>
          <cell r="M778">
            <v>0</v>
          </cell>
          <cell r="N778">
            <v>0</v>
          </cell>
          <cell r="O778">
            <v>0</v>
          </cell>
          <cell r="P778">
            <v>0</v>
          </cell>
          <cell r="Q778">
            <v>6.01</v>
          </cell>
          <cell r="R778">
            <v>1</v>
          </cell>
        </row>
        <row r="779">
          <cell r="A779" t="str">
            <v>12.11.01</v>
          </cell>
          <cell r="B779" t="str">
            <v xml:space="preserve">      Pintura Esmalte sintetico en Escaleras Tipo Gato</v>
          </cell>
          <cell r="C779" t="str">
            <v>m</v>
          </cell>
          <cell r="D779">
            <v>2.2000000000000002</v>
          </cell>
          <cell r="E779">
            <v>2.73</v>
          </cell>
          <cell r="F779">
            <v>6.01</v>
          </cell>
          <cell r="G779">
            <v>0</v>
          </cell>
          <cell r="H779">
            <v>0</v>
          </cell>
          <cell r="I779">
            <v>0</v>
          </cell>
          <cell r="K779">
            <v>0</v>
          </cell>
          <cell r="L779">
            <v>0</v>
          </cell>
          <cell r="M779">
            <v>0</v>
          </cell>
          <cell r="N779">
            <v>0</v>
          </cell>
          <cell r="O779">
            <v>0</v>
          </cell>
          <cell r="P779">
            <v>2.2000000000000002</v>
          </cell>
          <cell r="Q779">
            <v>6.01</v>
          </cell>
          <cell r="R779">
            <v>1</v>
          </cell>
        </row>
        <row r="780">
          <cell r="A780" t="str">
            <v>12.12</v>
          </cell>
          <cell r="B780" t="str">
            <v xml:space="preserve">   INSTALACIONES SANITARIAS</v>
          </cell>
          <cell r="F780">
            <v>84.38</v>
          </cell>
          <cell r="G780">
            <v>0</v>
          </cell>
          <cell r="H780">
            <v>84.38</v>
          </cell>
          <cell r="I780">
            <v>1</v>
          </cell>
          <cell r="K780">
            <v>0</v>
          </cell>
          <cell r="L780">
            <v>0</v>
          </cell>
          <cell r="M780">
            <v>0</v>
          </cell>
          <cell r="N780">
            <v>84.38</v>
          </cell>
          <cell r="O780">
            <v>1</v>
          </cell>
          <cell r="P780">
            <v>0</v>
          </cell>
          <cell r="Q780">
            <v>0</v>
          </cell>
          <cell r="R780">
            <v>0</v>
          </cell>
        </row>
        <row r="781">
          <cell r="A781" t="str">
            <v>12.12.01</v>
          </cell>
          <cell r="B781" t="str">
            <v xml:space="preserve">      Conexion de Desague en Rebosadero</v>
          </cell>
          <cell r="C781" t="str">
            <v>u</v>
          </cell>
          <cell r="D781">
            <v>1</v>
          </cell>
          <cell r="E781">
            <v>5.96</v>
          </cell>
          <cell r="F781">
            <v>5.96</v>
          </cell>
          <cell r="G781">
            <v>1</v>
          </cell>
          <cell r="H781">
            <v>5.96</v>
          </cell>
          <cell r="I781">
            <v>1</v>
          </cell>
          <cell r="K781">
            <v>0</v>
          </cell>
          <cell r="L781">
            <v>0</v>
          </cell>
          <cell r="M781">
            <v>1</v>
          </cell>
          <cell r="N781">
            <v>5.96</v>
          </cell>
          <cell r="O781">
            <v>1</v>
          </cell>
          <cell r="P781">
            <v>0</v>
          </cell>
          <cell r="Q781">
            <v>0</v>
          </cell>
          <cell r="R781">
            <v>0</v>
          </cell>
        </row>
        <row r="782">
          <cell r="A782" t="str">
            <v>12.12.02</v>
          </cell>
          <cell r="B782" t="str">
            <v xml:space="preserve">      Conexion Principal de Alimentacion de Agua Caliente en Piscina</v>
          </cell>
          <cell r="C782" t="str">
            <v>u</v>
          </cell>
          <cell r="D782">
            <v>1</v>
          </cell>
          <cell r="E782">
            <v>35.46</v>
          </cell>
          <cell r="F782">
            <v>35.46</v>
          </cell>
          <cell r="G782">
            <v>1</v>
          </cell>
          <cell r="H782">
            <v>35.46</v>
          </cell>
          <cell r="I782">
            <v>1</v>
          </cell>
          <cell r="K782">
            <v>0</v>
          </cell>
          <cell r="L782">
            <v>0</v>
          </cell>
          <cell r="M782">
            <v>1</v>
          </cell>
          <cell r="N782">
            <v>35.46</v>
          </cell>
          <cell r="O782">
            <v>1</v>
          </cell>
          <cell r="P782">
            <v>0</v>
          </cell>
          <cell r="Q782">
            <v>0</v>
          </cell>
          <cell r="R782">
            <v>0</v>
          </cell>
        </row>
        <row r="783">
          <cell r="A783" t="str">
            <v>12.12.03</v>
          </cell>
          <cell r="B783" t="str">
            <v xml:space="preserve">      Conexion Principal de Desague en Piscina</v>
          </cell>
          <cell r="C783" t="str">
            <v>u</v>
          </cell>
          <cell r="D783">
            <v>1</v>
          </cell>
          <cell r="E783">
            <v>42.96</v>
          </cell>
          <cell r="F783">
            <v>42.96</v>
          </cell>
          <cell r="G783">
            <v>1</v>
          </cell>
          <cell r="H783">
            <v>42.96</v>
          </cell>
          <cell r="I783">
            <v>1</v>
          </cell>
          <cell r="K783">
            <v>0</v>
          </cell>
          <cell r="L783">
            <v>0</v>
          </cell>
          <cell r="M783">
            <v>1</v>
          </cell>
          <cell r="N783">
            <v>42.96</v>
          </cell>
          <cell r="O783">
            <v>1</v>
          </cell>
          <cell r="P783">
            <v>0</v>
          </cell>
          <cell r="Q783">
            <v>0</v>
          </cell>
          <cell r="R783">
            <v>0</v>
          </cell>
        </row>
        <row r="784">
          <cell r="A784" t="str">
            <v>12.13</v>
          </cell>
          <cell r="B784" t="str">
            <v xml:space="preserve">   OTROS</v>
          </cell>
          <cell r="F784">
            <v>3500</v>
          </cell>
          <cell r="G784">
            <v>0</v>
          </cell>
          <cell r="H784">
            <v>0</v>
          </cell>
          <cell r="K784">
            <v>0</v>
          </cell>
          <cell r="M784">
            <v>0</v>
          </cell>
          <cell r="N784">
            <v>0</v>
          </cell>
          <cell r="P784">
            <v>0</v>
          </cell>
          <cell r="Q784">
            <v>3500</v>
          </cell>
        </row>
        <row r="785">
          <cell r="A785" t="str">
            <v>12.13.01</v>
          </cell>
          <cell r="B785" t="str">
            <v xml:space="preserve">      Tobogan</v>
          </cell>
          <cell r="C785" t="str">
            <v>glb</v>
          </cell>
          <cell r="D785">
            <v>1</v>
          </cell>
          <cell r="E785">
            <v>3500</v>
          </cell>
          <cell r="F785">
            <v>3500</v>
          </cell>
          <cell r="G785">
            <v>0</v>
          </cell>
          <cell r="H785">
            <v>0</v>
          </cell>
          <cell r="I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1</v>
          </cell>
          <cell r="Q785">
            <v>3500</v>
          </cell>
          <cell r="R785">
            <v>1</v>
          </cell>
        </row>
        <row r="786">
          <cell r="A786" t="str">
            <v>13</v>
          </cell>
          <cell r="B786" t="str">
            <v>ACCESOS Y JARDINERIA</v>
          </cell>
          <cell r="F786">
            <v>126296.43</v>
          </cell>
          <cell r="G786">
            <v>0</v>
          </cell>
          <cell r="H786">
            <v>61781.029999999992</v>
          </cell>
          <cell r="I786">
            <v>0.48917479298504318</v>
          </cell>
          <cell r="K786">
            <v>27894.12</v>
          </cell>
          <cell r="L786">
            <v>0.22086229990823969</v>
          </cell>
          <cell r="M786">
            <v>0</v>
          </cell>
          <cell r="N786">
            <v>89675.15</v>
          </cell>
          <cell r="O786">
            <v>0.71003709289328287</v>
          </cell>
          <cell r="P786">
            <v>0</v>
          </cell>
          <cell r="Q786">
            <v>36621.29</v>
          </cell>
          <cell r="R786">
            <v>0.28996298628551892</v>
          </cell>
        </row>
        <row r="787">
          <cell r="A787" t="str">
            <v>13.01</v>
          </cell>
          <cell r="B787" t="str">
            <v xml:space="preserve">   OBRAS PRELIMINARES</v>
          </cell>
          <cell r="F787">
            <v>1201.1100000000001</v>
          </cell>
          <cell r="G787">
            <v>0</v>
          </cell>
          <cell r="H787">
            <v>1201.1100000000001</v>
          </cell>
          <cell r="I787">
            <v>1</v>
          </cell>
          <cell r="K787">
            <v>0</v>
          </cell>
          <cell r="L787">
            <v>0</v>
          </cell>
          <cell r="M787">
            <v>0</v>
          </cell>
          <cell r="N787">
            <v>1201.1100000000001</v>
          </cell>
          <cell r="O787">
            <v>1</v>
          </cell>
          <cell r="P787">
            <v>0</v>
          </cell>
          <cell r="Q787">
            <v>0</v>
          </cell>
          <cell r="R787">
            <v>0</v>
          </cell>
        </row>
        <row r="788">
          <cell r="A788" t="str">
            <v>13.01.01</v>
          </cell>
          <cell r="B788" t="str">
            <v xml:space="preserve">      Limpieza de terreno manual</v>
          </cell>
          <cell r="C788" t="str">
            <v>m2</v>
          </cell>
          <cell r="D788">
            <v>356.41</v>
          </cell>
          <cell r="E788">
            <v>1.82</v>
          </cell>
          <cell r="F788">
            <v>648.66999999999996</v>
          </cell>
          <cell r="G788">
            <v>356.41</v>
          </cell>
          <cell r="H788">
            <v>648.66999999999996</v>
          </cell>
          <cell r="I788">
            <v>1</v>
          </cell>
          <cell r="K788">
            <v>0</v>
          </cell>
          <cell r="L788">
            <v>0</v>
          </cell>
          <cell r="M788">
            <v>356.41</v>
          </cell>
          <cell r="N788">
            <v>648.66999999999996</v>
          </cell>
          <cell r="O788">
            <v>1</v>
          </cell>
          <cell r="P788">
            <v>0</v>
          </cell>
          <cell r="Q788">
            <v>0</v>
          </cell>
          <cell r="R788">
            <v>0</v>
          </cell>
        </row>
        <row r="789">
          <cell r="A789" t="str">
            <v>13.01.02</v>
          </cell>
          <cell r="B789" t="str">
            <v xml:space="preserve">      Trazo y replanteo</v>
          </cell>
          <cell r="C789" t="str">
            <v>m2</v>
          </cell>
          <cell r="D789">
            <v>356.41</v>
          </cell>
          <cell r="E789">
            <v>1.55</v>
          </cell>
          <cell r="F789">
            <v>552.44000000000005</v>
          </cell>
          <cell r="G789">
            <v>356.41</v>
          </cell>
          <cell r="H789">
            <v>552.44000000000005</v>
          </cell>
          <cell r="I789">
            <v>1</v>
          </cell>
          <cell r="K789">
            <v>0</v>
          </cell>
          <cell r="L789">
            <v>0</v>
          </cell>
          <cell r="M789">
            <v>356.41</v>
          </cell>
          <cell r="N789">
            <v>552.44000000000005</v>
          </cell>
          <cell r="O789">
            <v>1</v>
          </cell>
          <cell r="P789">
            <v>0</v>
          </cell>
          <cell r="Q789">
            <v>0</v>
          </cell>
          <cell r="R789">
            <v>0</v>
          </cell>
        </row>
        <row r="790">
          <cell r="A790" t="str">
            <v>13.02</v>
          </cell>
          <cell r="B790" t="str">
            <v xml:space="preserve">   MOVIMIENTO DE TIERRAS</v>
          </cell>
          <cell r="F790">
            <v>2425.8000000000002</v>
          </cell>
          <cell r="G790">
            <v>0</v>
          </cell>
          <cell r="H790">
            <v>1962.02</v>
          </cell>
          <cell r="I790">
            <v>0.80881358727017882</v>
          </cell>
          <cell r="K790">
            <v>463.78</v>
          </cell>
          <cell r="L790">
            <v>0.19118641272982106</v>
          </cell>
          <cell r="M790">
            <v>0</v>
          </cell>
          <cell r="N790">
            <v>2425.8000000000002</v>
          </cell>
          <cell r="O790">
            <v>1</v>
          </cell>
          <cell r="P790">
            <v>0</v>
          </cell>
          <cell r="Q790">
            <v>0</v>
          </cell>
          <cell r="R790">
            <v>0</v>
          </cell>
        </row>
        <row r="791">
          <cell r="A791" t="str">
            <v>13.02.01</v>
          </cell>
          <cell r="B791" t="str">
            <v xml:space="preserve">      Corte Superficial Manual de 0.20 m.</v>
          </cell>
          <cell r="C791" t="str">
            <v>m3</v>
          </cell>
          <cell r="D791">
            <v>19.68</v>
          </cell>
          <cell r="E791">
            <v>17.25</v>
          </cell>
          <cell r="F791">
            <v>339.48</v>
          </cell>
          <cell r="G791">
            <v>19.68</v>
          </cell>
          <cell r="H791">
            <v>339.48</v>
          </cell>
          <cell r="I791">
            <v>1</v>
          </cell>
          <cell r="K791">
            <v>0</v>
          </cell>
          <cell r="L791">
            <v>0</v>
          </cell>
          <cell r="M791">
            <v>19.68</v>
          </cell>
          <cell r="N791">
            <v>339.48</v>
          </cell>
          <cell r="O791">
            <v>1</v>
          </cell>
          <cell r="P791">
            <v>0</v>
          </cell>
          <cell r="Q791">
            <v>0</v>
          </cell>
          <cell r="R791">
            <v>0</v>
          </cell>
        </row>
        <row r="792">
          <cell r="A792" t="str">
            <v>13.02.02</v>
          </cell>
          <cell r="B792" t="str">
            <v xml:space="preserve">      Excavacion de zanjas Manual</v>
          </cell>
          <cell r="C792" t="str">
            <v>m3</v>
          </cell>
          <cell r="D792">
            <v>28.94</v>
          </cell>
          <cell r="E792">
            <v>21.11</v>
          </cell>
          <cell r="F792">
            <v>610.91999999999996</v>
          </cell>
          <cell r="G792">
            <v>28.94</v>
          </cell>
          <cell r="H792">
            <v>610.91999999999996</v>
          </cell>
          <cell r="I792">
            <v>1</v>
          </cell>
          <cell r="K792">
            <v>0</v>
          </cell>
          <cell r="L792">
            <v>0</v>
          </cell>
          <cell r="M792">
            <v>28.94</v>
          </cell>
          <cell r="N792">
            <v>610.91999999999996</v>
          </cell>
          <cell r="O792">
            <v>1</v>
          </cell>
          <cell r="P792">
            <v>0</v>
          </cell>
          <cell r="Q792">
            <v>0</v>
          </cell>
          <cell r="R792">
            <v>0</v>
          </cell>
        </row>
        <row r="793">
          <cell r="A793" t="str">
            <v>13.02.03</v>
          </cell>
          <cell r="B793" t="str">
            <v xml:space="preserve">      Refine Nivel y Compactacion Terreno Normal C/compactadora</v>
          </cell>
          <cell r="C793" t="str">
            <v>m2</v>
          </cell>
          <cell r="D793">
            <v>104.64</v>
          </cell>
          <cell r="E793">
            <v>3.34</v>
          </cell>
          <cell r="F793">
            <v>349.5</v>
          </cell>
          <cell r="G793">
            <v>104.64</v>
          </cell>
          <cell r="H793">
            <v>349.5</v>
          </cell>
          <cell r="I793">
            <v>1</v>
          </cell>
          <cell r="K793">
            <v>0</v>
          </cell>
          <cell r="L793">
            <v>0</v>
          </cell>
          <cell r="M793">
            <v>104.64</v>
          </cell>
          <cell r="N793">
            <v>349.5</v>
          </cell>
          <cell r="O793">
            <v>1</v>
          </cell>
          <cell r="P793">
            <v>0</v>
          </cell>
          <cell r="Q793">
            <v>0</v>
          </cell>
          <cell r="R793">
            <v>0</v>
          </cell>
        </row>
        <row r="794">
          <cell r="A794" t="str">
            <v>13.02.04</v>
          </cell>
          <cell r="B794" t="str">
            <v xml:space="preserve">      Reposicion de Material Agricola</v>
          </cell>
          <cell r="C794" t="str">
            <v>m3</v>
          </cell>
          <cell r="D794">
            <v>19</v>
          </cell>
          <cell r="E794">
            <v>44.94</v>
          </cell>
          <cell r="F794">
            <v>853.86</v>
          </cell>
          <cell r="G794">
            <v>8.68</v>
          </cell>
          <cell r="H794">
            <v>390.08</v>
          </cell>
          <cell r="I794">
            <v>0.45684304218490146</v>
          </cell>
          <cell r="J794">
            <v>10.32</v>
          </cell>
          <cell r="K794">
            <v>463.78</v>
          </cell>
          <cell r="L794">
            <v>0.54315695781509843</v>
          </cell>
          <cell r="M794">
            <v>19</v>
          </cell>
          <cell r="N794">
            <v>853.86</v>
          </cell>
          <cell r="O794">
            <v>1</v>
          </cell>
          <cell r="P794">
            <v>0</v>
          </cell>
          <cell r="Q794">
            <v>0</v>
          </cell>
          <cell r="R794">
            <v>0</v>
          </cell>
        </row>
        <row r="795">
          <cell r="A795" t="str">
            <v>13.02.05</v>
          </cell>
          <cell r="B795" t="str">
            <v xml:space="preserve">      Relleno compactado a mano Mat. propio</v>
          </cell>
          <cell r="C795" t="str">
            <v>m3</v>
          </cell>
          <cell r="D795">
            <v>28.94</v>
          </cell>
          <cell r="E795">
            <v>9.4</v>
          </cell>
          <cell r="F795">
            <v>272.04000000000002</v>
          </cell>
          <cell r="G795">
            <v>28.94</v>
          </cell>
          <cell r="H795">
            <v>272.04000000000002</v>
          </cell>
          <cell r="I795">
            <v>1</v>
          </cell>
          <cell r="K795">
            <v>0</v>
          </cell>
          <cell r="L795">
            <v>0</v>
          </cell>
          <cell r="M795">
            <v>28.94</v>
          </cell>
          <cell r="N795">
            <v>272.04000000000002</v>
          </cell>
          <cell r="O795">
            <v>1</v>
          </cell>
          <cell r="P795">
            <v>0</v>
          </cell>
          <cell r="Q795">
            <v>0</v>
          </cell>
          <cell r="R795">
            <v>0</v>
          </cell>
        </row>
        <row r="796">
          <cell r="A796" t="str">
            <v>13.03</v>
          </cell>
          <cell r="B796" t="str">
            <v xml:space="preserve">   OBRAS DE CONCRETO SIMPLE</v>
          </cell>
          <cell r="F796">
            <v>34705.129999999997</v>
          </cell>
          <cell r="G796">
            <v>0</v>
          </cell>
          <cell r="H796">
            <v>34705.129999999997</v>
          </cell>
          <cell r="I796">
            <v>1</v>
          </cell>
          <cell r="K796">
            <v>0</v>
          </cell>
          <cell r="L796">
            <v>0</v>
          </cell>
          <cell r="M796">
            <v>0</v>
          </cell>
          <cell r="N796">
            <v>34705.129999999997</v>
          </cell>
          <cell r="O796">
            <v>1</v>
          </cell>
          <cell r="P796">
            <v>0</v>
          </cell>
          <cell r="Q796">
            <v>0</v>
          </cell>
          <cell r="R796">
            <v>0</v>
          </cell>
        </row>
        <row r="797">
          <cell r="A797" t="str">
            <v>13.03.01</v>
          </cell>
          <cell r="B797" t="str">
            <v xml:space="preserve">      CIMIENTOS</v>
          </cell>
          <cell r="F797">
            <v>6733.44</v>
          </cell>
          <cell r="G797">
            <v>0</v>
          </cell>
          <cell r="H797">
            <v>6733.44</v>
          </cell>
          <cell r="I797">
            <v>1</v>
          </cell>
          <cell r="K797">
            <v>0</v>
          </cell>
          <cell r="L797">
            <v>0</v>
          </cell>
          <cell r="M797">
            <v>0</v>
          </cell>
          <cell r="N797">
            <v>6733.44</v>
          </cell>
          <cell r="O797">
            <v>1</v>
          </cell>
          <cell r="P797">
            <v>0</v>
          </cell>
          <cell r="Q797">
            <v>0</v>
          </cell>
          <cell r="R797">
            <v>0</v>
          </cell>
        </row>
        <row r="798">
          <cell r="A798" t="str">
            <v>13.03.01.01</v>
          </cell>
          <cell r="B798" t="str">
            <v xml:space="preserve">         Concreto Ciclopeo 1:10 (C:H)+30% Piedra Grande</v>
          </cell>
          <cell r="C798" t="str">
            <v>m3</v>
          </cell>
          <cell r="D798">
            <v>42</v>
          </cell>
          <cell r="E798">
            <v>160.32</v>
          </cell>
          <cell r="F798">
            <v>6733.44</v>
          </cell>
          <cell r="G798">
            <v>42</v>
          </cell>
          <cell r="H798">
            <v>6733.44</v>
          </cell>
          <cell r="I798">
            <v>1</v>
          </cell>
          <cell r="K798">
            <v>0</v>
          </cell>
          <cell r="L798">
            <v>0</v>
          </cell>
          <cell r="M798">
            <v>42</v>
          </cell>
          <cell r="N798">
            <v>6733.44</v>
          </cell>
          <cell r="O798">
            <v>1</v>
          </cell>
          <cell r="P798">
            <v>0</v>
          </cell>
          <cell r="Q798">
            <v>0</v>
          </cell>
          <cell r="R798">
            <v>0</v>
          </cell>
        </row>
        <row r="799">
          <cell r="A799" t="str">
            <v>13.03.02</v>
          </cell>
          <cell r="B799" t="str">
            <v xml:space="preserve">      SOBRECIMIENTOS</v>
          </cell>
          <cell r="F799">
            <v>27971.69</v>
          </cell>
          <cell r="G799">
            <v>0</v>
          </cell>
          <cell r="H799">
            <v>27971.69</v>
          </cell>
          <cell r="I799">
            <v>1</v>
          </cell>
          <cell r="K799">
            <v>0</v>
          </cell>
          <cell r="L799">
            <v>0</v>
          </cell>
          <cell r="M799">
            <v>0</v>
          </cell>
          <cell r="N799">
            <v>27971.69</v>
          </cell>
          <cell r="O799">
            <v>1</v>
          </cell>
          <cell r="P799">
            <v>0</v>
          </cell>
          <cell r="Q799">
            <v>0</v>
          </cell>
          <cell r="R799">
            <v>0</v>
          </cell>
        </row>
        <row r="800">
          <cell r="A800" t="str">
            <v>13.03.02.01</v>
          </cell>
          <cell r="B800" t="str">
            <v xml:space="preserve">         Habilitacion Para Encofrado de Sobrecimientos</v>
          </cell>
          <cell r="C800" t="str">
            <v>m2</v>
          </cell>
          <cell r="D800">
            <v>336</v>
          </cell>
          <cell r="E800">
            <v>20.25</v>
          </cell>
          <cell r="F800">
            <v>6804</v>
          </cell>
          <cell r="G800">
            <v>336</v>
          </cell>
          <cell r="H800">
            <v>6804</v>
          </cell>
          <cell r="I800">
            <v>1</v>
          </cell>
          <cell r="K800">
            <v>0</v>
          </cell>
          <cell r="L800">
            <v>0</v>
          </cell>
          <cell r="M800">
            <v>336</v>
          </cell>
          <cell r="N800">
            <v>6804</v>
          </cell>
          <cell r="O800">
            <v>1</v>
          </cell>
          <cell r="P800">
            <v>0</v>
          </cell>
          <cell r="Q800">
            <v>0</v>
          </cell>
          <cell r="R800">
            <v>0</v>
          </cell>
        </row>
        <row r="801">
          <cell r="A801" t="str">
            <v>13.03.02.02</v>
          </cell>
          <cell r="B801" t="str">
            <v xml:space="preserve">         Encofrado de Sobrecimientos</v>
          </cell>
          <cell r="C801" t="str">
            <v>m2</v>
          </cell>
          <cell r="D801">
            <v>336</v>
          </cell>
          <cell r="E801">
            <v>15.86</v>
          </cell>
          <cell r="F801">
            <v>5328.96</v>
          </cell>
          <cell r="G801">
            <v>336</v>
          </cell>
          <cell r="H801">
            <v>5328.96</v>
          </cell>
          <cell r="I801">
            <v>1</v>
          </cell>
          <cell r="K801">
            <v>0</v>
          </cell>
          <cell r="L801">
            <v>0</v>
          </cell>
          <cell r="M801">
            <v>336</v>
          </cell>
          <cell r="N801">
            <v>5328.96</v>
          </cell>
          <cell r="O801">
            <v>1</v>
          </cell>
          <cell r="P801">
            <v>0</v>
          </cell>
          <cell r="Q801">
            <v>0</v>
          </cell>
          <cell r="R801">
            <v>0</v>
          </cell>
        </row>
        <row r="802">
          <cell r="A802" t="str">
            <v>13.03.02.03</v>
          </cell>
          <cell r="B802" t="str">
            <v xml:space="preserve">         Concreto en Sobrecimiento A=0.15 m., 1:8 (C:H)+25% P. M.</v>
          </cell>
          <cell r="C802" t="str">
            <v>m3</v>
          </cell>
          <cell r="D802">
            <v>35.700000000000003</v>
          </cell>
          <cell r="E802">
            <v>221.38</v>
          </cell>
          <cell r="F802">
            <v>7903.27</v>
          </cell>
          <cell r="G802">
            <v>35.700000000000003</v>
          </cell>
          <cell r="H802">
            <v>7903.27</v>
          </cell>
          <cell r="I802">
            <v>1</v>
          </cell>
          <cell r="K802">
            <v>0</v>
          </cell>
          <cell r="L802">
            <v>0</v>
          </cell>
          <cell r="M802">
            <v>35.700000000000003</v>
          </cell>
          <cell r="N802">
            <v>7903.27</v>
          </cell>
          <cell r="O802">
            <v>1</v>
          </cell>
          <cell r="P802">
            <v>0</v>
          </cell>
          <cell r="Q802">
            <v>0</v>
          </cell>
          <cell r="R802">
            <v>0</v>
          </cell>
        </row>
        <row r="803">
          <cell r="A803" t="str">
            <v>13.03.02.04</v>
          </cell>
          <cell r="B803" t="str">
            <v xml:space="preserve">         Desencofrado de Sobrecimientos</v>
          </cell>
          <cell r="C803" t="str">
            <v>m2</v>
          </cell>
          <cell r="D803">
            <v>336</v>
          </cell>
          <cell r="E803">
            <v>7.06</v>
          </cell>
          <cell r="F803">
            <v>2372.16</v>
          </cell>
          <cell r="G803">
            <v>336</v>
          </cell>
          <cell r="H803">
            <v>2372.16</v>
          </cell>
          <cell r="I803">
            <v>1</v>
          </cell>
          <cell r="K803">
            <v>0</v>
          </cell>
          <cell r="L803">
            <v>0</v>
          </cell>
          <cell r="M803">
            <v>336</v>
          </cell>
          <cell r="N803">
            <v>2372.16</v>
          </cell>
          <cell r="O803">
            <v>1</v>
          </cell>
          <cell r="P803">
            <v>0</v>
          </cell>
          <cell r="Q803">
            <v>0</v>
          </cell>
          <cell r="R803">
            <v>0</v>
          </cell>
        </row>
        <row r="804">
          <cell r="A804" t="str">
            <v>13.03.02.05</v>
          </cell>
          <cell r="B804" t="str">
            <v xml:space="preserve">         Habilitacion Acero fy=4200 kg/cm2 Grado 60</v>
          </cell>
          <cell r="C804" t="str">
            <v>kg</v>
          </cell>
          <cell r="D804">
            <v>933.44</v>
          </cell>
          <cell r="E804">
            <v>5.07</v>
          </cell>
          <cell r="F804">
            <v>4732.54</v>
          </cell>
          <cell r="G804">
            <v>933.44</v>
          </cell>
          <cell r="H804">
            <v>4732.54</v>
          </cell>
          <cell r="I804">
            <v>1</v>
          </cell>
          <cell r="K804">
            <v>0</v>
          </cell>
          <cell r="L804">
            <v>0</v>
          </cell>
          <cell r="M804">
            <v>933.44</v>
          </cell>
          <cell r="N804">
            <v>4732.54</v>
          </cell>
          <cell r="O804">
            <v>1</v>
          </cell>
          <cell r="P804">
            <v>0</v>
          </cell>
          <cell r="Q804">
            <v>0</v>
          </cell>
          <cell r="R804">
            <v>0</v>
          </cell>
        </row>
        <row r="805">
          <cell r="A805" t="str">
            <v>13.03.02.06</v>
          </cell>
          <cell r="B805" t="str">
            <v xml:space="preserve">         Colocacion de Armadura de Acero fy=4200 kg/cm2 Grado 60</v>
          </cell>
          <cell r="C805" t="str">
            <v>kg</v>
          </cell>
          <cell r="D805">
            <v>933.44</v>
          </cell>
          <cell r="E805">
            <v>0.89</v>
          </cell>
          <cell r="F805">
            <v>830.76</v>
          </cell>
          <cell r="G805">
            <v>933.44</v>
          </cell>
          <cell r="H805">
            <v>830.76</v>
          </cell>
          <cell r="I805">
            <v>1</v>
          </cell>
          <cell r="K805">
            <v>0</v>
          </cell>
          <cell r="L805">
            <v>0</v>
          </cell>
          <cell r="M805">
            <v>933.44</v>
          </cell>
          <cell r="N805">
            <v>830.76</v>
          </cell>
          <cell r="O805">
            <v>1</v>
          </cell>
          <cell r="P805">
            <v>0</v>
          </cell>
          <cell r="Q805">
            <v>0</v>
          </cell>
          <cell r="R805">
            <v>0</v>
          </cell>
        </row>
        <row r="806">
          <cell r="A806" t="str">
            <v>13.04</v>
          </cell>
          <cell r="B806" t="str">
            <v xml:space="preserve">   PISOS Y PAVIMENTOS</v>
          </cell>
          <cell r="F806">
            <v>21691.329999999998</v>
          </cell>
          <cell r="G806">
            <v>0</v>
          </cell>
          <cell r="H806">
            <v>10627.019999999999</v>
          </cell>
          <cell r="I806">
            <v>0.48992016625997575</v>
          </cell>
          <cell r="K806">
            <v>4164.5300000000007</v>
          </cell>
          <cell r="L806">
            <v>0.19199053262294202</v>
          </cell>
          <cell r="M806">
            <v>0</v>
          </cell>
          <cell r="N806">
            <v>14791.55</v>
          </cell>
          <cell r="O806">
            <v>0.68191069888291778</v>
          </cell>
          <cell r="P806">
            <v>0</v>
          </cell>
          <cell r="Q806">
            <v>6899.7800000000007</v>
          </cell>
          <cell r="R806">
            <v>0.31808930111708233</v>
          </cell>
        </row>
        <row r="807">
          <cell r="A807" t="str">
            <v>13.04.01</v>
          </cell>
          <cell r="B807" t="str">
            <v xml:space="preserve">      Concreto Ciclopeo f'c=100 Kg/cm2 +70% P.G.</v>
          </cell>
          <cell r="C807" t="str">
            <v>m3</v>
          </cell>
          <cell r="D807">
            <v>57.9</v>
          </cell>
          <cell r="E807">
            <v>155.63999999999999</v>
          </cell>
          <cell r="F807">
            <v>9011.56</v>
          </cell>
          <cell r="G807">
            <v>57.9</v>
          </cell>
          <cell r="H807">
            <v>9011.56</v>
          </cell>
          <cell r="I807">
            <v>1</v>
          </cell>
          <cell r="K807">
            <v>0</v>
          </cell>
          <cell r="L807">
            <v>0</v>
          </cell>
          <cell r="M807">
            <v>57.9</v>
          </cell>
          <cell r="N807">
            <v>9011.56</v>
          </cell>
          <cell r="O807">
            <v>1</v>
          </cell>
          <cell r="P807">
            <v>0</v>
          </cell>
          <cell r="Q807">
            <v>0</v>
          </cell>
          <cell r="R807">
            <v>0</v>
          </cell>
        </row>
        <row r="808">
          <cell r="A808" t="str">
            <v>13.04.02</v>
          </cell>
          <cell r="B808" t="str">
            <v xml:space="preserve">      Habilitacion de Encofrado Para Gradas de Acceso</v>
          </cell>
          <cell r="C808" t="str">
            <v>m2</v>
          </cell>
          <cell r="D808">
            <v>24.93</v>
          </cell>
          <cell r="E808">
            <v>28.87</v>
          </cell>
          <cell r="F808">
            <v>719.73</v>
          </cell>
          <cell r="G808">
            <v>24.93</v>
          </cell>
          <cell r="H808">
            <v>719.73</v>
          </cell>
          <cell r="I808">
            <v>1</v>
          </cell>
          <cell r="K808">
            <v>0</v>
          </cell>
          <cell r="L808">
            <v>0</v>
          </cell>
          <cell r="M808">
            <v>24.93</v>
          </cell>
          <cell r="N808">
            <v>719.73</v>
          </cell>
          <cell r="O808">
            <v>1</v>
          </cell>
          <cell r="P808">
            <v>0</v>
          </cell>
          <cell r="Q808">
            <v>0</v>
          </cell>
          <cell r="R808">
            <v>0</v>
          </cell>
        </row>
        <row r="809">
          <cell r="A809" t="str">
            <v>13.04.03</v>
          </cell>
          <cell r="B809" t="str">
            <v xml:space="preserve">      Encofrado de Gradas de Escalera</v>
          </cell>
          <cell r="C809" t="str">
            <v>m2</v>
          </cell>
          <cell r="D809">
            <v>24.93</v>
          </cell>
          <cell r="E809">
            <v>25.11</v>
          </cell>
          <cell r="F809">
            <v>625.99</v>
          </cell>
          <cell r="G809">
            <v>24.93</v>
          </cell>
          <cell r="H809">
            <v>625.99</v>
          </cell>
          <cell r="I809">
            <v>1</v>
          </cell>
          <cell r="K809">
            <v>0</v>
          </cell>
          <cell r="L809">
            <v>0</v>
          </cell>
          <cell r="M809">
            <v>24.93</v>
          </cell>
          <cell r="N809">
            <v>625.99</v>
          </cell>
          <cell r="O809">
            <v>1</v>
          </cell>
          <cell r="P809">
            <v>0</v>
          </cell>
          <cell r="Q809">
            <v>0</v>
          </cell>
          <cell r="R809">
            <v>0</v>
          </cell>
        </row>
        <row r="810">
          <cell r="A810" t="str">
            <v>13.04.04</v>
          </cell>
          <cell r="B810" t="str">
            <v xml:space="preserve">      Concreto en piso 4", sin Colorear, Pulido, sin Bruña, Acabado 1 cm. Mezcla 1:2; f'c=140kg/cm2</v>
          </cell>
          <cell r="C810" t="str">
            <v>m2</v>
          </cell>
          <cell r="D810">
            <v>63.6</v>
          </cell>
          <cell r="E810">
            <v>62.5</v>
          </cell>
          <cell r="F810">
            <v>3975</v>
          </cell>
          <cell r="G810">
            <v>0</v>
          </cell>
          <cell r="H810">
            <v>0</v>
          </cell>
          <cell r="I810">
            <v>0</v>
          </cell>
          <cell r="J810">
            <v>63.6</v>
          </cell>
          <cell r="K810">
            <v>3975</v>
          </cell>
          <cell r="L810">
            <v>1</v>
          </cell>
          <cell r="M810">
            <v>63.6</v>
          </cell>
          <cell r="N810">
            <v>3975</v>
          </cell>
          <cell r="O810">
            <v>1</v>
          </cell>
          <cell r="P810">
            <v>0</v>
          </cell>
          <cell r="Q810">
            <v>0</v>
          </cell>
          <cell r="R810">
            <v>0</v>
          </cell>
        </row>
        <row r="811">
          <cell r="A811" t="str">
            <v>13.04.05</v>
          </cell>
          <cell r="B811" t="str">
            <v xml:space="preserve">      Reglado en piso 4", sin Colorear, Pulido, sin Bruña, Acabado 1 cm., Mezcla 1:2; f'c=140kg/cm2</v>
          </cell>
          <cell r="C811" t="str">
            <v>m2</v>
          </cell>
          <cell r="D811">
            <v>63.6</v>
          </cell>
          <cell r="E811">
            <v>2.66</v>
          </cell>
          <cell r="F811">
            <v>169.18</v>
          </cell>
          <cell r="G811">
            <v>0</v>
          </cell>
          <cell r="H811">
            <v>0</v>
          </cell>
          <cell r="I811">
            <v>0</v>
          </cell>
          <cell r="J811">
            <v>63.6</v>
          </cell>
          <cell r="K811">
            <v>169.18</v>
          </cell>
          <cell r="L811">
            <v>1</v>
          </cell>
          <cell r="M811">
            <v>63.6</v>
          </cell>
          <cell r="N811">
            <v>169.18</v>
          </cell>
          <cell r="O811">
            <v>1</v>
          </cell>
          <cell r="P811">
            <v>0</v>
          </cell>
          <cell r="Q811">
            <v>0</v>
          </cell>
          <cell r="R811">
            <v>0</v>
          </cell>
        </row>
        <row r="812">
          <cell r="A812" t="str">
            <v>13.04.06</v>
          </cell>
          <cell r="B812" t="str">
            <v xml:space="preserve">      Curado en piso 4", sin Colorear, Pulido, sin Bruña, Acabado 1 cm., Mezcla 1:2; f'c=140kg/cm2</v>
          </cell>
          <cell r="C812" t="str">
            <v>m2</v>
          </cell>
          <cell r="D812">
            <v>63.6</v>
          </cell>
          <cell r="E812">
            <v>0.32</v>
          </cell>
          <cell r="F812">
            <v>20.350000000000001</v>
          </cell>
          <cell r="G812">
            <v>0</v>
          </cell>
          <cell r="H812">
            <v>0</v>
          </cell>
          <cell r="I812">
            <v>0</v>
          </cell>
          <cell r="J812">
            <v>63.6</v>
          </cell>
          <cell r="K812">
            <v>20.350000000000001</v>
          </cell>
          <cell r="L812">
            <v>1</v>
          </cell>
          <cell r="M812">
            <v>63.6</v>
          </cell>
          <cell r="N812">
            <v>20.350000000000001</v>
          </cell>
          <cell r="O812">
            <v>1</v>
          </cell>
          <cell r="P812">
            <v>0</v>
          </cell>
          <cell r="Q812">
            <v>0</v>
          </cell>
          <cell r="R812">
            <v>0</v>
          </cell>
        </row>
        <row r="813">
          <cell r="A813" t="str">
            <v>13.04.07</v>
          </cell>
          <cell r="B813" t="str">
            <v xml:space="preserve">      Desencofrado de Gradas de Acceso</v>
          </cell>
          <cell r="C813" t="str">
            <v>m2</v>
          </cell>
          <cell r="D813">
            <v>24.93</v>
          </cell>
          <cell r="E813">
            <v>10.82</v>
          </cell>
          <cell r="F813">
            <v>269.74</v>
          </cell>
          <cell r="G813">
            <v>24.93</v>
          </cell>
          <cell r="H813">
            <v>269.74</v>
          </cell>
          <cell r="I813">
            <v>1</v>
          </cell>
          <cell r="K813">
            <v>0</v>
          </cell>
          <cell r="L813">
            <v>0</v>
          </cell>
          <cell r="M813">
            <v>24.93</v>
          </cell>
          <cell r="N813">
            <v>269.74</v>
          </cell>
          <cell r="O813">
            <v>1</v>
          </cell>
          <cell r="P813">
            <v>0</v>
          </cell>
          <cell r="Q813">
            <v>0</v>
          </cell>
          <cell r="R813">
            <v>0</v>
          </cell>
        </row>
        <row r="814">
          <cell r="A814" t="str">
            <v>13.04.08</v>
          </cell>
          <cell r="B814" t="str">
            <v xml:space="preserve">      Piso Ceramico Nacional, Alto Transito 30X30 cm.</v>
          </cell>
          <cell r="C814" t="str">
            <v>m2</v>
          </cell>
          <cell r="D814">
            <v>63.6</v>
          </cell>
          <cell r="E814">
            <v>49.93</v>
          </cell>
          <cell r="F814">
            <v>3175.55</v>
          </cell>
          <cell r="G814">
            <v>0</v>
          </cell>
          <cell r="H814">
            <v>0</v>
          </cell>
          <cell r="I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63.6</v>
          </cell>
          <cell r="Q814">
            <v>3175.55</v>
          </cell>
          <cell r="R814">
            <v>1</v>
          </cell>
        </row>
        <row r="815">
          <cell r="A815" t="str">
            <v>13.04.09</v>
          </cell>
          <cell r="B815" t="str">
            <v xml:space="preserve">      Piso de Cantos Rodados</v>
          </cell>
          <cell r="C815" t="str">
            <v>m2</v>
          </cell>
          <cell r="D815">
            <v>62.92</v>
          </cell>
          <cell r="E815">
            <v>59.19</v>
          </cell>
          <cell r="F815">
            <v>3724.23</v>
          </cell>
          <cell r="G815">
            <v>0</v>
          </cell>
          <cell r="H815">
            <v>0</v>
          </cell>
          <cell r="I815">
            <v>0</v>
          </cell>
          <cell r="K815">
            <v>0</v>
          </cell>
          <cell r="L815">
            <v>0</v>
          </cell>
          <cell r="M815">
            <v>0</v>
          </cell>
          <cell r="N815">
            <v>0</v>
          </cell>
          <cell r="O815">
            <v>0</v>
          </cell>
          <cell r="P815">
            <v>62.92</v>
          </cell>
          <cell r="Q815">
            <v>3724.23</v>
          </cell>
          <cell r="R815">
            <v>1</v>
          </cell>
        </row>
        <row r="816">
          <cell r="A816" t="str">
            <v>13.05</v>
          </cell>
          <cell r="B816" t="str">
            <v xml:space="preserve">   REVOQUES ENLUCIDOS Y MOLDURAS</v>
          </cell>
          <cell r="F816">
            <v>7192.3899999999994</v>
          </cell>
          <cell r="G816">
            <v>0</v>
          </cell>
          <cell r="H816">
            <v>1300.51</v>
          </cell>
          <cell r="I816">
            <v>0.18081750294408397</v>
          </cell>
          <cell r="K816">
            <v>5536.6</v>
          </cell>
          <cell r="L816">
            <v>0.76978584309249087</v>
          </cell>
          <cell r="M816">
            <v>0</v>
          </cell>
          <cell r="N816">
            <v>6837.11</v>
          </cell>
          <cell r="O816">
            <v>0.95060334603657481</v>
          </cell>
          <cell r="P816">
            <v>0</v>
          </cell>
          <cell r="Q816">
            <v>355.28999999999996</v>
          </cell>
          <cell r="R816">
            <v>4.9398044321845726E-2</v>
          </cell>
        </row>
        <row r="817">
          <cell r="A817" t="str">
            <v>13.05.01</v>
          </cell>
          <cell r="B817" t="str">
            <v xml:space="preserve">      Puñeteo Previo Para Tarrajeo en Exteriores, Espesor 1.5 cm., Mezcla 1:5 </v>
          </cell>
          <cell r="C817" t="str">
            <v>m2</v>
          </cell>
          <cell r="D817">
            <v>305.27999999999997</v>
          </cell>
          <cell r="E817">
            <v>6.94</v>
          </cell>
          <cell r="F817">
            <v>2118.64</v>
          </cell>
          <cell r="G817">
            <v>55.2</v>
          </cell>
          <cell r="H817">
            <v>383.09</v>
          </cell>
          <cell r="I817">
            <v>0.18081882717214817</v>
          </cell>
          <cell r="J817">
            <v>235</v>
          </cell>
          <cell r="K817">
            <v>1630.9</v>
          </cell>
          <cell r="L817">
            <v>0.76978627798965382</v>
          </cell>
          <cell r="M817">
            <v>290.2</v>
          </cell>
          <cell r="N817">
            <v>2013.99</v>
          </cell>
          <cell r="O817">
            <v>0.95060510516180197</v>
          </cell>
          <cell r="P817">
            <v>15.079999999999984</v>
          </cell>
          <cell r="Q817">
            <v>104.66</v>
          </cell>
          <cell r="R817">
            <v>4.9399614847260506E-2</v>
          </cell>
        </row>
        <row r="818">
          <cell r="A818" t="str">
            <v>13.05.02</v>
          </cell>
          <cell r="B818" t="str">
            <v xml:space="preserve">      Tarrajeo en Exteriores, Espesor 1.5 cm., Mezcla 1:5 </v>
          </cell>
          <cell r="C818" t="str">
            <v>m2</v>
          </cell>
          <cell r="D818">
            <v>305.27999999999997</v>
          </cell>
          <cell r="E818">
            <v>16.62</v>
          </cell>
          <cell r="F818">
            <v>5073.75</v>
          </cell>
          <cell r="G818">
            <v>55.2</v>
          </cell>
          <cell r="H818">
            <v>917.42</v>
          </cell>
          <cell r="I818">
            <v>0.18081694998768169</v>
          </cell>
          <cell r="J818">
            <v>235</v>
          </cell>
          <cell r="K818">
            <v>3905.7</v>
          </cell>
          <cell r="L818">
            <v>0.76978566149297856</v>
          </cell>
          <cell r="M818">
            <v>290.2</v>
          </cell>
          <cell r="N818">
            <v>4823.12</v>
          </cell>
          <cell r="O818">
            <v>0.95060261148066028</v>
          </cell>
          <cell r="P818">
            <v>15.079999999999984</v>
          </cell>
          <cell r="Q818">
            <v>250.63</v>
          </cell>
          <cell r="R818">
            <v>4.9397388519339738E-2</v>
          </cell>
        </row>
        <row r="819">
          <cell r="A819" t="str">
            <v>13.06</v>
          </cell>
          <cell r="B819" t="str">
            <v xml:space="preserve">   PINTURA</v>
          </cell>
          <cell r="F819">
            <v>9052</v>
          </cell>
          <cell r="G819">
            <v>0</v>
          </cell>
          <cell r="H819">
            <v>0</v>
          </cell>
          <cell r="K819">
            <v>0</v>
          </cell>
          <cell r="M819">
            <v>0</v>
          </cell>
          <cell r="N819">
            <v>0</v>
          </cell>
          <cell r="P819">
            <v>0</v>
          </cell>
          <cell r="Q819">
            <v>9052</v>
          </cell>
        </row>
        <row r="820">
          <cell r="A820" t="str">
            <v>13.06.01</v>
          </cell>
          <cell r="B820" t="str">
            <v xml:space="preserve">      Pintura Latex en Muros exteriores</v>
          </cell>
          <cell r="C820" t="str">
            <v>m2</v>
          </cell>
          <cell r="D820">
            <v>80</v>
          </cell>
          <cell r="E820">
            <v>113.15</v>
          </cell>
          <cell r="F820">
            <v>9052</v>
          </cell>
          <cell r="G820">
            <v>0</v>
          </cell>
          <cell r="H820">
            <v>0</v>
          </cell>
          <cell r="I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80</v>
          </cell>
          <cell r="Q820">
            <v>9052</v>
          </cell>
          <cell r="R820">
            <v>1</v>
          </cell>
        </row>
        <row r="821">
          <cell r="A821" t="str">
            <v>13.06.02</v>
          </cell>
          <cell r="B821" t="str">
            <v xml:space="preserve">   CARPINTERIA METALICA</v>
          </cell>
          <cell r="F821">
            <v>2283.4899999999998</v>
          </cell>
          <cell r="G821">
            <v>0</v>
          </cell>
          <cell r="H821">
            <v>0</v>
          </cell>
          <cell r="I821">
            <v>0</v>
          </cell>
          <cell r="K821">
            <v>0</v>
          </cell>
          <cell r="L821">
            <v>0</v>
          </cell>
          <cell r="M821">
            <v>0</v>
          </cell>
          <cell r="N821">
            <v>0</v>
          </cell>
          <cell r="O821">
            <v>0</v>
          </cell>
          <cell r="P821">
            <v>0</v>
          </cell>
          <cell r="Q821">
            <v>2283.4899999999998</v>
          </cell>
          <cell r="R821">
            <v>1</v>
          </cell>
        </row>
        <row r="822">
          <cell r="A822" t="str">
            <v>13.06.02.01</v>
          </cell>
          <cell r="B822" t="str">
            <v xml:space="preserve">      Baranda de Tubo Fierro Galvanizado Pasamano 1 1/2" Segun Diseño </v>
          </cell>
          <cell r="C822" t="str">
            <v>m</v>
          </cell>
          <cell r="D822">
            <v>305.27999999999997</v>
          </cell>
          <cell r="E822">
            <v>7.48</v>
          </cell>
          <cell r="F822">
            <v>2283.4899999999998</v>
          </cell>
          <cell r="G822">
            <v>0</v>
          </cell>
          <cell r="H822">
            <v>0</v>
          </cell>
          <cell r="I822">
            <v>0</v>
          </cell>
          <cell r="K822">
            <v>0</v>
          </cell>
          <cell r="L822">
            <v>0</v>
          </cell>
          <cell r="M822">
            <v>0</v>
          </cell>
          <cell r="N822">
            <v>0</v>
          </cell>
          <cell r="O822">
            <v>0</v>
          </cell>
          <cell r="P822">
            <v>305.27999999999997</v>
          </cell>
          <cell r="Q822">
            <v>2283.4899999999998</v>
          </cell>
          <cell r="R822">
            <v>1</v>
          </cell>
        </row>
        <row r="823">
          <cell r="A823" t="str">
            <v>13.07</v>
          </cell>
          <cell r="B823" t="str">
            <v xml:space="preserve">   SISTEMA DE AGUA FRIA Y CONTRA INCENDIO</v>
          </cell>
          <cell r="F823">
            <v>1162.3999999999999</v>
          </cell>
          <cell r="G823">
            <v>0</v>
          </cell>
          <cell r="H823">
            <v>985.24</v>
          </cell>
          <cell r="I823">
            <v>0.84759119064005517</v>
          </cell>
          <cell r="K823">
            <v>177.16</v>
          </cell>
          <cell r="L823">
            <v>0.15240880935994497</v>
          </cell>
          <cell r="M823">
            <v>0</v>
          </cell>
          <cell r="N823">
            <v>1162.3999999999999</v>
          </cell>
          <cell r="O823">
            <v>1</v>
          </cell>
          <cell r="P823">
            <v>0</v>
          </cell>
          <cell r="Q823">
            <v>0</v>
          </cell>
          <cell r="R823">
            <v>0</v>
          </cell>
        </row>
        <row r="824">
          <cell r="A824" t="str">
            <v>13.07.01</v>
          </cell>
          <cell r="B824" t="str">
            <v xml:space="preserve">      Salida de Agua Fria con Tuberia de PVC-SAP 1"</v>
          </cell>
          <cell r="C824" t="str">
            <v>pto</v>
          </cell>
          <cell r="D824">
            <v>1</v>
          </cell>
          <cell r="E824">
            <v>52.14</v>
          </cell>
          <cell r="F824">
            <v>52.14</v>
          </cell>
          <cell r="G824">
            <v>1</v>
          </cell>
          <cell r="H824">
            <v>52.14</v>
          </cell>
          <cell r="I824">
            <v>1</v>
          </cell>
          <cell r="K824">
            <v>0</v>
          </cell>
          <cell r="L824">
            <v>0</v>
          </cell>
          <cell r="M824">
            <v>1</v>
          </cell>
          <cell r="N824">
            <v>52.14</v>
          </cell>
          <cell r="O824">
            <v>1</v>
          </cell>
          <cell r="P824">
            <v>0</v>
          </cell>
          <cell r="Q824">
            <v>0</v>
          </cell>
          <cell r="R824">
            <v>0</v>
          </cell>
        </row>
        <row r="825">
          <cell r="A825" t="str">
            <v>13.07.02</v>
          </cell>
          <cell r="B825" t="str">
            <v xml:space="preserve">      Red de Agua Fria 1" PVC-SAP</v>
          </cell>
          <cell r="C825" t="str">
            <v>m</v>
          </cell>
          <cell r="D825">
            <v>35</v>
          </cell>
          <cell r="E825">
            <v>26.66</v>
          </cell>
          <cell r="F825">
            <v>933.1</v>
          </cell>
          <cell r="G825">
            <v>35</v>
          </cell>
          <cell r="H825">
            <v>933.1</v>
          </cell>
          <cell r="I825">
            <v>1</v>
          </cell>
          <cell r="K825">
            <v>0</v>
          </cell>
          <cell r="L825">
            <v>0</v>
          </cell>
          <cell r="M825">
            <v>35</v>
          </cell>
          <cell r="N825">
            <v>933.1</v>
          </cell>
          <cell r="O825">
            <v>1</v>
          </cell>
          <cell r="P825">
            <v>0</v>
          </cell>
          <cell r="Q825">
            <v>0</v>
          </cell>
          <cell r="R825">
            <v>0</v>
          </cell>
        </row>
        <row r="826">
          <cell r="A826" t="str">
            <v>13.07.03</v>
          </cell>
          <cell r="B826" t="str">
            <v xml:space="preserve">      Valvula Compuerta de Bronce Roscada de 1"</v>
          </cell>
          <cell r="C826" t="str">
            <v>u</v>
          </cell>
          <cell r="D826">
            <v>1</v>
          </cell>
          <cell r="E826">
            <v>99.81</v>
          </cell>
          <cell r="F826">
            <v>99.81</v>
          </cell>
          <cell r="G826">
            <v>0</v>
          </cell>
          <cell r="H826">
            <v>0</v>
          </cell>
          <cell r="I826">
            <v>0</v>
          </cell>
          <cell r="J826">
            <v>1</v>
          </cell>
          <cell r="K826">
            <v>99.81</v>
          </cell>
          <cell r="L826">
            <v>1</v>
          </cell>
          <cell r="M826">
            <v>1</v>
          </cell>
          <cell r="N826">
            <v>99.81</v>
          </cell>
          <cell r="O826">
            <v>1</v>
          </cell>
          <cell r="P826">
            <v>0</v>
          </cell>
          <cell r="Q826">
            <v>0</v>
          </cell>
          <cell r="R826">
            <v>0</v>
          </cell>
        </row>
        <row r="827">
          <cell r="A827" t="str">
            <v>13.07.04</v>
          </cell>
          <cell r="B827" t="str">
            <v xml:space="preserve">      Prueba hidraulica de Red de Agua</v>
          </cell>
          <cell r="C827" t="str">
            <v>m</v>
          </cell>
          <cell r="D827">
            <v>35</v>
          </cell>
          <cell r="E827">
            <v>2.21</v>
          </cell>
          <cell r="F827">
            <v>77.349999999999994</v>
          </cell>
          <cell r="G827">
            <v>0</v>
          </cell>
          <cell r="H827">
            <v>0</v>
          </cell>
          <cell r="I827">
            <v>0</v>
          </cell>
          <cell r="J827">
            <v>35</v>
          </cell>
          <cell r="K827">
            <v>77.349999999999994</v>
          </cell>
          <cell r="L827">
            <v>1</v>
          </cell>
          <cell r="M827">
            <v>35</v>
          </cell>
          <cell r="N827">
            <v>77.349999999999994</v>
          </cell>
          <cell r="O827">
            <v>1</v>
          </cell>
          <cell r="P827">
            <v>0</v>
          </cell>
          <cell r="Q827">
            <v>0</v>
          </cell>
          <cell r="R827">
            <v>0</v>
          </cell>
        </row>
        <row r="828">
          <cell r="A828" t="str">
            <v>13.08</v>
          </cell>
          <cell r="B828" t="str">
            <v xml:space="preserve">   INSTALACIONES ELECTRICAS</v>
          </cell>
          <cell r="F828">
            <v>11182.779999999999</v>
          </cell>
          <cell r="G828">
            <v>0</v>
          </cell>
          <cell r="H828">
            <v>0</v>
          </cell>
          <cell r="I828">
            <v>0</v>
          </cell>
          <cell r="K828">
            <v>952.05</v>
          </cell>
          <cell r="L828">
            <v>8.5135359901562943E-2</v>
          </cell>
          <cell r="M828">
            <v>0</v>
          </cell>
          <cell r="N828">
            <v>952.05</v>
          </cell>
          <cell r="O828">
            <v>8.5135359901562943E-2</v>
          </cell>
          <cell r="P828">
            <v>0</v>
          </cell>
          <cell r="Q828">
            <v>10230.73</v>
          </cell>
          <cell r="R828">
            <v>0.91486464009843715</v>
          </cell>
        </row>
        <row r="829">
          <cell r="A829" t="str">
            <v>13.08.01</v>
          </cell>
          <cell r="B829" t="str">
            <v xml:space="preserve">      DISTRIBUCION</v>
          </cell>
          <cell r="F829">
            <v>1784.62</v>
          </cell>
          <cell r="G829">
            <v>0</v>
          </cell>
          <cell r="H829">
            <v>0</v>
          </cell>
          <cell r="I829">
            <v>0</v>
          </cell>
          <cell r="K829">
            <v>952.05</v>
          </cell>
          <cell r="L829">
            <v>0.53347491342694808</v>
          </cell>
          <cell r="M829">
            <v>0</v>
          </cell>
          <cell r="N829">
            <v>952.05</v>
          </cell>
          <cell r="O829">
            <v>0.53347491342694808</v>
          </cell>
          <cell r="P829">
            <v>0</v>
          </cell>
          <cell r="Q829">
            <v>832.56999999999994</v>
          </cell>
          <cell r="R829">
            <v>0.46652508657305197</v>
          </cell>
        </row>
        <row r="830">
          <cell r="A830" t="str">
            <v>13.08.01.01</v>
          </cell>
          <cell r="B830" t="str">
            <v xml:space="preserve">         Sub tableros de Distribucion</v>
          </cell>
          <cell r="C830" t="str">
            <v>u</v>
          </cell>
          <cell r="D830">
            <v>1</v>
          </cell>
          <cell r="E830">
            <v>145.07</v>
          </cell>
          <cell r="F830">
            <v>145.07</v>
          </cell>
          <cell r="G830">
            <v>0</v>
          </cell>
          <cell r="H830">
            <v>0</v>
          </cell>
          <cell r="I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0</v>
          </cell>
          <cell r="P830">
            <v>1</v>
          </cell>
          <cell r="Q830">
            <v>145.07</v>
          </cell>
          <cell r="R830">
            <v>1</v>
          </cell>
        </row>
        <row r="831">
          <cell r="A831" t="str">
            <v>13.08.01.02</v>
          </cell>
          <cell r="B831" t="str">
            <v xml:space="preserve">         Salida para Centros de Luz</v>
          </cell>
          <cell r="C831" t="str">
            <v>pto</v>
          </cell>
          <cell r="D831">
            <v>11</v>
          </cell>
          <cell r="E831">
            <v>86.55</v>
          </cell>
          <cell r="F831">
            <v>952.05</v>
          </cell>
          <cell r="G831">
            <v>0</v>
          </cell>
          <cell r="H831">
            <v>0</v>
          </cell>
          <cell r="I831">
            <v>0</v>
          </cell>
          <cell r="J831">
            <v>11</v>
          </cell>
          <cell r="K831">
            <v>952.05</v>
          </cell>
          <cell r="L831">
            <v>1</v>
          </cell>
          <cell r="M831">
            <v>11</v>
          </cell>
          <cell r="N831">
            <v>952.05</v>
          </cell>
          <cell r="O831">
            <v>1</v>
          </cell>
          <cell r="P831">
            <v>0</v>
          </cell>
          <cell r="Q831">
            <v>0</v>
          </cell>
          <cell r="R831">
            <v>0</v>
          </cell>
        </row>
        <row r="832">
          <cell r="A832" t="str">
            <v>13.08.01.03</v>
          </cell>
          <cell r="B832" t="str">
            <v xml:space="preserve">         Cableado</v>
          </cell>
          <cell r="C832" t="str">
            <v>glb</v>
          </cell>
          <cell r="D832">
            <v>50</v>
          </cell>
          <cell r="E832">
            <v>13.75</v>
          </cell>
          <cell r="F832">
            <v>687.5</v>
          </cell>
          <cell r="G832">
            <v>0</v>
          </cell>
          <cell r="H832">
            <v>0</v>
          </cell>
          <cell r="I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50</v>
          </cell>
          <cell r="Q832">
            <v>687.5</v>
          </cell>
          <cell r="R832">
            <v>1</v>
          </cell>
        </row>
        <row r="833">
          <cell r="A833" t="str">
            <v>13.08.02</v>
          </cell>
          <cell r="B833" t="str">
            <v xml:space="preserve">      ILUMINACION</v>
          </cell>
          <cell r="F833">
            <v>9398.16</v>
          </cell>
          <cell r="G833">
            <v>0</v>
          </cell>
          <cell r="H833">
            <v>0</v>
          </cell>
          <cell r="I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9398.16</v>
          </cell>
          <cell r="R833">
            <v>1</v>
          </cell>
        </row>
        <row r="834">
          <cell r="A834" t="str">
            <v>13.08.02.01</v>
          </cell>
          <cell r="B834" t="str">
            <v xml:space="preserve">         Postes de Iluminacion con Luminaria (Tendido de Cable y Colocado)</v>
          </cell>
          <cell r="C834" t="str">
            <v>u</v>
          </cell>
          <cell r="D834">
            <v>8</v>
          </cell>
          <cell r="E834">
            <v>639.84</v>
          </cell>
          <cell r="F834">
            <v>5118.72</v>
          </cell>
          <cell r="G834">
            <v>0</v>
          </cell>
          <cell r="H834">
            <v>0</v>
          </cell>
          <cell r="I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8</v>
          </cell>
          <cell r="Q834">
            <v>5118.72</v>
          </cell>
          <cell r="R834">
            <v>1</v>
          </cell>
        </row>
        <row r="835">
          <cell r="A835" t="str">
            <v>13.08.02.02</v>
          </cell>
          <cell r="B835" t="str">
            <v xml:space="preserve">         Luminaria (Tendido de Cable y Colocado de Accesorios)</v>
          </cell>
          <cell r="C835" t="str">
            <v>u</v>
          </cell>
          <cell r="D835">
            <v>11</v>
          </cell>
          <cell r="E835">
            <v>389.04</v>
          </cell>
          <cell r="F835">
            <v>4279.4399999999996</v>
          </cell>
          <cell r="G835">
            <v>0</v>
          </cell>
          <cell r="H835">
            <v>0</v>
          </cell>
          <cell r="I835">
            <v>0</v>
          </cell>
          <cell r="K835">
            <v>0</v>
          </cell>
          <cell r="L835">
            <v>0</v>
          </cell>
          <cell r="M835">
            <v>0</v>
          </cell>
          <cell r="N835">
            <v>0</v>
          </cell>
          <cell r="O835">
            <v>0</v>
          </cell>
          <cell r="P835">
            <v>11</v>
          </cell>
          <cell r="Q835">
            <v>4279.4399999999996</v>
          </cell>
          <cell r="R835">
            <v>1</v>
          </cell>
        </row>
        <row r="836">
          <cell r="A836" t="str">
            <v>13.09</v>
          </cell>
          <cell r="B836" t="str">
            <v xml:space="preserve">   OBRAS VARIOS</v>
          </cell>
          <cell r="F836">
            <v>35400</v>
          </cell>
          <cell r="G836">
            <v>0</v>
          </cell>
          <cell r="H836">
            <v>11000</v>
          </cell>
          <cell r="I836">
            <v>0.31073446327683618</v>
          </cell>
          <cell r="K836">
            <v>16600</v>
          </cell>
          <cell r="L836">
            <v>0.46892655367231639</v>
          </cell>
          <cell r="M836">
            <v>0</v>
          </cell>
          <cell r="N836">
            <v>27600</v>
          </cell>
          <cell r="O836">
            <v>0.77966101694915257</v>
          </cell>
          <cell r="P836">
            <v>0</v>
          </cell>
          <cell r="Q836">
            <v>7800</v>
          </cell>
          <cell r="R836">
            <v>0.22033898305084745</v>
          </cell>
        </row>
        <row r="837">
          <cell r="A837" t="str">
            <v>13.09.01</v>
          </cell>
          <cell r="B837" t="str">
            <v xml:space="preserve">      Bancas de concreto</v>
          </cell>
          <cell r="C837" t="str">
            <v>u</v>
          </cell>
          <cell r="D837">
            <v>6</v>
          </cell>
          <cell r="E837">
            <v>900</v>
          </cell>
          <cell r="F837">
            <v>5400</v>
          </cell>
          <cell r="G837">
            <v>0</v>
          </cell>
          <cell r="H837">
            <v>0</v>
          </cell>
          <cell r="I837">
            <v>0</v>
          </cell>
          <cell r="J837">
            <v>4</v>
          </cell>
          <cell r="K837">
            <v>3600</v>
          </cell>
          <cell r="L837">
            <v>0.66666666666666663</v>
          </cell>
          <cell r="M837">
            <v>4</v>
          </cell>
          <cell r="N837">
            <v>3600</v>
          </cell>
          <cell r="O837">
            <v>0.66666666666666663</v>
          </cell>
          <cell r="P837">
            <v>2</v>
          </cell>
          <cell r="Q837">
            <v>1800</v>
          </cell>
          <cell r="R837">
            <v>0.33333333333333331</v>
          </cell>
        </row>
        <row r="838">
          <cell r="A838" t="str">
            <v>13.09.02</v>
          </cell>
          <cell r="B838" t="str">
            <v xml:space="preserve">      Arco con piedra tratada Color Gris</v>
          </cell>
          <cell r="C838" t="str">
            <v>u</v>
          </cell>
          <cell r="D838">
            <v>1</v>
          </cell>
          <cell r="E838">
            <v>10000</v>
          </cell>
          <cell r="F838">
            <v>10000</v>
          </cell>
          <cell r="G838">
            <v>0.5</v>
          </cell>
          <cell r="H838">
            <v>5000</v>
          </cell>
          <cell r="I838">
            <v>0.5</v>
          </cell>
          <cell r="J838">
            <v>0.3</v>
          </cell>
          <cell r="K838">
            <v>3000</v>
          </cell>
          <cell r="L838">
            <v>0.3</v>
          </cell>
          <cell r="M838">
            <v>0.8</v>
          </cell>
          <cell r="N838">
            <v>8000</v>
          </cell>
          <cell r="O838">
            <v>0.8</v>
          </cell>
          <cell r="P838">
            <v>0.19999999999999996</v>
          </cell>
          <cell r="Q838">
            <v>2000</v>
          </cell>
          <cell r="R838">
            <v>0.2</v>
          </cell>
        </row>
        <row r="839">
          <cell r="A839" t="str">
            <v>13.09.03</v>
          </cell>
          <cell r="B839" t="str">
            <v xml:space="preserve">      Faccha con Piedra Tratada Tipo Cusco</v>
          </cell>
          <cell r="C839" t="str">
            <v>u</v>
          </cell>
          <cell r="D839">
            <v>1</v>
          </cell>
          <cell r="E839">
            <v>20000</v>
          </cell>
          <cell r="F839">
            <v>20000</v>
          </cell>
          <cell r="G839">
            <v>0.3</v>
          </cell>
          <cell r="H839">
            <v>6000</v>
          </cell>
          <cell r="I839">
            <v>0.3</v>
          </cell>
          <cell r="J839">
            <v>0.5</v>
          </cell>
          <cell r="K839">
            <v>10000</v>
          </cell>
          <cell r="L839">
            <v>0.5</v>
          </cell>
          <cell r="M839">
            <v>0.8</v>
          </cell>
          <cell r="N839">
            <v>16000</v>
          </cell>
          <cell r="O839">
            <v>0.8</v>
          </cell>
          <cell r="P839">
            <v>0.19999999999999996</v>
          </cell>
          <cell r="Q839">
            <v>4000</v>
          </cell>
          <cell r="R839">
            <v>0.2</v>
          </cell>
        </row>
        <row r="840">
          <cell r="A840" t="str">
            <v>14</v>
          </cell>
          <cell r="B840" t="str">
            <v>GRADERIAS</v>
          </cell>
          <cell r="F840">
            <v>15633.54</v>
          </cell>
          <cell r="G840">
            <v>0</v>
          </cell>
          <cell r="H840">
            <v>9625.25</v>
          </cell>
          <cell r="I840">
            <v>0.6156794942156415</v>
          </cell>
          <cell r="K840">
            <v>173.1</v>
          </cell>
          <cell r="L840">
            <v>1.1072348297314618E-2</v>
          </cell>
          <cell r="M840">
            <v>0</v>
          </cell>
          <cell r="N840">
            <v>9798.35</v>
          </cell>
          <cell r="O840">
            <v>0.62675184251295613</v>
          </cell>
          <cell r="P840">
            <v>0</v>
          </cell>
          <cell r="Q840">
            <v>5835.19</v>
          </cell>
          <cell r="R840">
            <v>0.37324815748704382</v>
          </cell>
        </row>
        <row r="841">
          <cell r="A841" t="str">
            <v>14.01</v>
          </cell>
          <cell r="B841" t="str">
            <v xml:space="preserve">   TRABAJOS PRELIMINARES</v>
          </cell>
          <cell r="F841">
            <v>87.05</v>
          </cell>
          <cell r="G841">
            <v>0</v>
          </cell>
          <cell r="H841">
            <v>87.05</v>
          </cell>
          <cell r="I841">
            <v>1</v>
          </cell>
          <cell r="K841">
            <v>0</v>
          </cell>
          <cell r="L841">
            <v>0</v>
          </cell>
          <cell r="M841">
            <v>0</v>
          </cell>
          <cell r="N841">
            <v>87.05</v>
          </cell>
          <cell r="O841">
            <v>1</v>
          </cell>
          <cell r="P841">
            <v>0</v>
          </cell>
          <cell r="Q841">
            <v>0</v>
          </cell>
          <cell r="R841">
            <v>0</v>
          </cell>
        </row>
        <row r="842">
          <cell r="A842" t="str">
            <v>14.01.01</v>
          </cell>
          <cell r="B842" t="str">
            <v xml:space="preserve">      Limpieza de terreno manual</v>
          </cell>
          <cell r="C842" t="str">
            <v>m2</v>
          </cell>
          <cell r="D842">
            <v>25.83</v>
          </cell>
          <cell r="E842">
            <v>1.82</v>
          </cell>
          <cell r="F842">
            <v>47.01</v>
          </cell>
          <cell r="G842">
            <v>25.83</v>
          </cell>
          <cell r="H842">
            <v>47.01</v>
          </cell>
          <cell r="I842">
            <v>1</v>
          </cell>
          <cell r="K842">
            <v>0</v>
          </cell>
          <cell r="L842">
            <v>0</v>
          </cell>
          <cell r="M842">
            <v>25.83</v>
          </cell>
          <cell r="N842">
            <v>47.01</v>
          </cell>
          <cell r="O842">
            <v>1</v>
          </cell>
          <cell r="P842">
            <v>0</v>
          </cell>
          <cell r="Q842">
            <v>0</v>
          </cell>
          <cell r="R842">
            <v>0</v>
          </cell>
        </row>
        <row r="843">
          <cell r="A843" t="str">
            <v>14.01.02</v>
          </cell>
          <cell r="B843" t="str">
            <v xml:space="preserve">      Trazo y replanteo</v>
          </cell>
          <cell r="C843" t="str">
            <v>m2</v>
          </cell>
          <cell r="D843">
            <v>25.83</v>
          </cell>
          <cell r="E843">
            <v>1.55</v>
          </cell>
          <cell r="F843">
            <v>40.04</v>
          </cell>
          <cell r="G843">
            <v>25.83</v>
          </cell>
          <cell r="H843">
            <v>40.04</v>
          </cell>
          <cell r="I843">
            <v>1</v>
          </cell>
          <cell r="K843">
            <v>0</v>
          </cell>
          <cell r="L843">
            <v>0</v>
          </cell>
          <cell r="M843">
            <v>25.83</v>
          </cell>
          <cell r="N843">
            <v>40.04</v>
          </cell>
          <cell r="O843">
            <v>1</v>
          </cell>
          <cell r="P843">
            <v>0</v>
          </cell>
          <cell r="Q843">
            <v>0</v>
          </cell>
          <cell r="R843">
            <v>0</v>
          </cell>
        </row>
        <row r="844">
          <cell r="A844" t="str">
            <v>14.02</v>
          </cell>
          <cell r="B844" t="str">
            <v xml:space="preserve">   MOVIMIENTO DE TIERRAS</v>
          </cell>
          <cell r="F844">
            <v>1575.45</v>
          </cell>
          <cell r="G844">
            <v>0</v>
          </cell>
          <cell r="H844">
            <v>1575.45</v>
          </cell>
          <cell r="I844">
            <v>1</v>
          </cell>
          <cell r="K844">
            <v>0</v>
          </cell>
          <cell r="L844">
            <v>0</v>
          </cell>
          <cell r="M844">
            <v>0</v>
          </cell>
          <cell r="N844">
            <v>1575.45</v>
          </cell>
          <cell r="O844">
            <v>1</v>
          </cell>
          <cell r="P844">
            <v>0</v>
          </cell>
          <cell r="Q844">
            <v>0</v>
          </cell>
          <cell r="R844">
            <v>0</v>
          </cell>
        </row>
        <row r="845">
          <cell r="A845" t="str">
            <v>14.02.01</v>
          </cell>
          <cell r="B845" t="str">
            <v xml:space="preserve">      Excavacion de zapatas Mat. suelto h=1.00 m</v>
          </cell>
          <cell r="C845" t="str">
            <v>m3</v>
          </cell>
          <cell r="D845">
            <v>3.38</v>
          </cell>
          <cell r="E845">
            <v>17.59</v>
          </cell>
          <cell r="F845">
            <v>59.45</v>
          </cell>
          <cell r="G845">
            <v>3.38</v>
          </cell>
          <cell r="H845">
            <v>59.45</v>
          </cell>
          <cell r="I845">
            <v>1</v>
          </cell>
          <cell r="K845">
            <v>0</v>
          </cell>
          <cell r="L845">
            <v>0</v>
          </cell>
          <cell r="M845">
            <v>3.38</v>
          </cell>
          <cell r="N845">
            <v>59.45</v>
          </cell>
          <cell r="O845">
            <v>1</v>
          </cell>
          <cell r="P845">
            <v>0</v>
          </cell>
          <cell r="Q845">
            <v>0</v>
          </cell>
          <cell r="R845">
            <v>0</v>
          </cell>
        </row>
        <row r="846">
          <cell r="A846" t="str">
            <v>14.02.02</v>
          </cell>
          <cell r="B846" t="str">
            <v xml:space="preserve">      Excavacion en Terreno Rocoso</v>
          </cell>
          <cell r="C846" t="str">
            <v>m3</v>
          </cell>
          <cell r="D846">
            <v>8.7100000000000009</v>
          </cell>
          <cell r="E846">
            <v>142.27000000000001</v>
          </cell>
          <cell r="F846">
            <v>1239.17</v>
          </cell>
          <cell r="G846">
            <v>8.7100000000000009</v>
          </cell>
          <cell r="H846">
            <v>1239.17</v>
          </cell>
          <cell r="I846">
            <v>1</v>
          </cell>
          <cell r="K846">
            <v>0</v>
          </cell>
          <cell r="L846">
            <v>0</v>
          </cell>
          <cell r="M846">
            <v>8.7100000000000009</v>
          </cell>
          <cell r="N846">
            <v>1239.17</v>
          </cell>
          <cell r="O846">
            <v>1</v>
          </cell>
          <cell r="P846">
            <v>0</v>
          </cell>
          <cell r="Q846">
            <v>0</v>
          </cell>
          <cell r="R846">
            <v>0</v>
          </cell>
        </row>
        <row r="847">
          <cell r="A847" t="str">
            <v>14.02.03</v>
          </cell>
          <cell r="B847" t="str">
            <v xml:space="preserve">      Refine, Nivelacion en Terreno Rocoso</v>
          </cell>
          <cell r="C847" t="str">
            <v>m2</v>
          </cell>
          <cell r="D847">
            <v>25.83</v>
          </cell>
          <cell r="E847">
            <v>0.59</v>
          </cell>
          <cell r="F847">
            <v>15.24</v>
          </cell>
          <cell r="G847">
            <v>25.83</v>
          </cell>
          <cell r="H847">
            <v>15.24</v>
          </cell>
          <cell r="I847">
            <v>1</v>
          </cell>
          <cell r="K847">
            <v>0</v>
          </cell>
          <cell r="L847">
            <v>0</v>
          </cell>
          <cell r="M847">
            <v>25.83</v>
          </cell>
          <cell r="N847">
            <v>15.24</v>
          </cell>
          <cell r="O847">
            <v>1</v>
          </cell>
          <cell r="P847">
            <v>0</v>
          </cell>
          <cell r="Q847">
            <v>0</v>
          </cell>
          <cell r="R847">
            <v>0</v>
          </cell>
        </row>
        <row r="848">
          <cell r="A848" t="str">
            <v>14.02.04</v>
          </cell>
          <cell r="B848" t="str">
            <v xml:space="preserve">      Refine y Nivelacion C/Pison Manual</v>
          </cell>
          <cell r="C848" t="str">
            <v>m2</v>
          </cell>
          <cell r="D848">
            <v>7.92</v>
          </cell>
          <cell r="E848">
            <v>1.83</v>
          </cell>
          <cell r="F848">
            <v>14.49</v>
          </cell>
          <cell r="G848">
            <v>7.92</v>
          </cell>
          <cell r="H848">
            <v>14.49</v>
          </cell>
          <cell r="I848">
            <v>1</v>
          </cell>
          <cell r="K848">
            <v>0</v>
          </cell>
          <cell r="L848">
            <v>0</v>
          </cell>
          <cell r="M848">
            <v>7.92</v>
          </cell>
          <cell r="N848">
            <v>14.49</v>
          </cell>
          <cell r="O848">
            <v>1</v>
          </cell>
          <cell r="P848">
            <v>0</v>
          </cell>
          <cell r="Q848">
            <v>0</v>
          </cell>
          <cell r="R848">
            <v>0</v>
          </cell>
        </row>
        <row r="849">
          <cell r="A849" t="str">
            <v>14.02.05</v>
          </cell>
          <cell r="B849" t="str">
            <v xml:space="preserve">      Eliminacion de material excedente D=30 m</v>
          </cell>
          <cell r="C849" t="str">
            <v>m3</v>
          </cell>
          <cell r="D849">
            <v>8.7100000000000009</v>
          </cell>
          <cell r="E849">
            <v>11.72</v>
          </cell>
          <cell r="F849">
            <v>102.08</v>
          </cell>
          <cell r="G849">
            <v>8.7100000000000009</v>
          </cell>
          <cell r="H849">
            <v>102.08</v>
          </cell>
          <cell r="I849">
            <v>1</v>
          </cell>
          <cell r="K849">
            <v>0</v>
          </cell>
          <cell r="L849">
            <v>0</v>
          </cell>
          <cell r="M849">
            <v>8.7100000000000009</v>
          </cell>
          <cell r="N849">
            <v>102.08</v>
          </cell>
          <cell r="O849">
            <v>1</v>
          </cell>
          <cell r="P849">
            <v>0</v>
          </cell>
          <cell r="Q849">
            <v>0</v>
          </cell>
          <cell r="R849">
            <v>0</v>
          </cell>
        </row>
        <row r="850">
          <cell r="A850" t="str">
            <v>14.02.06</v>
          </cell>
          <cell r="B850" t="str">
            <v xml:space="preserve">      Eliminacion de Material Excedente con Equipo Hasta 15 km</v>
          </cell>
          <cell r="C850" t="str">
            <v>m3</v>
          </cell>
          <cell r="D850">
            <v>8.7100000000000009</v>
          </cell>
          <cell r="E850">
            <v>16.649999999999999</v>
          </cell>
          <cell r="F850">
            <v>145.02000000000001</v>
          </cell>
          <cell r="G850">
            <v>8.7100000000000009</v>
          </cell>
          <cell r="H850">
            <v>145.02000000000001</v>
          </cell>
          <cell r="I850">
            <v>1</v>
          </cell>
          <cell r="K850">
            <v>0</v>
          </cell>
          <cell r="L850">
            <v>0</v>
          </cell>
          <cell r="M850">
            <v>8.7100000000000009</v>
          </cell>
          <cell r="N850">
            <v>145.02000000000001</v>
          </cell>
          <cell r="O850">
            <v>1</v>
          </cell>
          <cell r="P850">
            <v>0</v>
          </cell>
          <cell r="Q850">
            <v>0</v>
          </cell>
          <cell r="R850">
            <v>0</v>
          </cell>
        </row>
        <row r="851">
          <cell r="A851" t="str">
            <v>14.03</v>
          </cell>
          <cell r="B851" t="str">
            <v xml:space="preserve">   OBRAS DE CONCRETO SIMPLE</v>
          </cell>
          <cell r="F851">
            <v>141.01</v>
          </cell>
          <cell r="G851">
            <v>0</v>
          </cell>
          <cell r="H851">
            <v>141.01</v>
          </cell>
          <cell r="I851">
            <v>1</v>
          </cell>
          <cell r="K851">
            <v>0</v>
          </cell>
          <cell r="L851">
            <v>0</v>
          </cell>
          <cell r="M851">
            <v>0</v>
          </cell>
          <cell r="N851">
            <v>141.01</v>
          </cell>
          <cell r="O851">
            <v>1</v>
          </cell>
          <cell r="P851">
            <v>0</v>
          </cell>
          <cell r="Q851">
            <v>0</v>
          </cell>
          <cell r="R851">
            <v>0</v>
          </cell>
        </row>
        <row r="852">
          <cell r="A852" t="str">
            <v>14.03.01</v>
          </cell>
          <cell r="B852" t="str">
            <v xml:space="preserve">      Concreto Para Losa de Gradas e=4", f'c=140 kg/cm2</v>
          </cell>
          <cell r="C852" t="str">
            <v>m2</v>
          </cell>
          <cell r="D852">
            <v>1.72</v>
          </cell>
          <cell r="E852">
            <v>81.98</v>
          </cell>
          <cell r="F852">
            <v>141.01</v>
          </cell>
          <cell r="G852">
            <v>1.72</v>
          </cell>
          <cell r="H852">
            <v>141.01</v>
          </cell>
          <cell r="I852">
            <v>1</v>
          </cell>
          <cell r="K852">
            <v>0</v>
          </cell>
          <cell r="L852">
            <v>0</v>
          </cell>
          <cell r="M852">
            <v>1.72</v>
          </cell>
          <cell r="N852">
            <v>141.01</v>
          </cell>
          <cell r="O852">
            <v>1</v>
          </cell>
          <cell r="P852">
            <v>0</v>
          </cell>
          <cell r="Q852">
            <v>0</v>
          </cell>
          <cell r="R852">
            <v>0</v>
          </cell>
        </row>
        <row r="853">
          <cell r="A853" t="str">
            <v>14.04</v>
          </cell>
          <cell r="B853" t="str">
            <v xml:space="preserve">   OBRAS DE CONCRETO ARMADO</v>
          </cell>
          <cell r="F853">
            <v>6772.1399999999994</v>
          </cell>
          <cell r="G853">
            <v>0</v>
          </cell>
          <cell r="H853">
            <v>6772.1399999999994</v>
          </cell>
          <cell r="I853">
            <v>1</v>
          </cell>
          <cell r="K853">
            <v>0</v>
          </cell>
          <cell r="L853">
            <v>0</v>
          </cell>
          <cell r="M853">
            <v>0</v>
          </cell>
          <cell r="N853">
            <v>6772.1399999999994</v>
          </cell>
          <cell r="O853">
            <v>1</v>
          </cell>
          <cell r="P853">
            <v>0</v>
          </cell>
          <cell r="Q853">
            <v>0</v>
          </cell>
          <cell r="R853">
            <v>0</v>
          </cell>
        </row>
        <row r="854">
          <cell r="A854" t="str">
            <v>14.04.01</v>
          </cell>
          <cell r="B854" t="str">
            <v xml:space="preserve">      ZAPATAS</v>
          </cell>
          <cell r="F854">
            <v>918.05</v>
          </cell>
          <cell r="G854">
            <v>0</v>
          </cell>
          <cell r="H854">
            <v>918.05</v>
          </cell>
          <cell r="I854">
            <v>1</v>
          </cell>
          <cell r="K854">
            <v>0</v>
          </cell>
          <cell r="L854">
            <v>0</v>
          </cell>
          <cell r="M854">
            <v>0</v>
          </cell>
          <cell r="N854">
            <v>918.05</v>
          </cell>
          <cell r="O854">
            <v>1</v>
          </cell>
          <cell r="P854">
            <v>0</v>
          </cell>
          <cell r="Q854">
            <v>0</v>
          </cell>
          <cell r="R854">
            <v>0</v>
          </cell>
        </row>
        <row r="855">
          <cell r="A855" t="str">
            <v>14.04.01.01</v>
          </cell>
          <cell r="B855" t="str">
            <v xml:space="preserve">         Habilitacion Acero fy=4200 kg/cm2 Grado 60</v>
          </cell>
          <cell r="C855" t="str">
            <v>kg</v>
          </cell>
          <cell r="D855">
            <v>85.44</v>
          </cell>
          <cell r="E855">
            <v>5.07</v>
          </cell>
          <cell r="F855">
            <v>433.18</v>
          </cell>
          <cell r="G855">
            <v>85.44</v>
          </cell>
          <cell r="H855">
            <v>433.18</v>
          </cell>
          <cell r="I855">
            <v>1</v>
          </cell>
          <cell r="K855">
            <v>0</v>
          </cell>
          <cell r="L855">
            <v>0</v>
          </cell>
          <cell r="M855">
            <v>85.44</v>
          </cell>
          <cell r="N855">
            <v>433.18</v>
          </cell>
          <cell r="O855">
            <v>1</v>
          </cell>
          <cell r="P855">
            <v>0</v>
          </cell>
          <cell r="Q855">
            <v>0</v>
          </cell>
          <cell r="R855">
            <v>0</v>
          </cell>
        </row>
        <row r="856">
          <cell r="A856" t="str">
            <v>14.04.01.02</v>
          </cell>
          <cell r="B856" t="str">
            <v xml:space="preserve">         Colocacion de Armadura de Acero fy=4200 kg/cm2 Grado 60</v>
          </cell>
          <cell r="C856" t="str">
            <v>kg</v>
          </cell>
          <cell r="D856">
            <v>85.44</v>
          </cell>
          <cell r="E856">
            <v>0.89</v>
          </cell>
          <cell r="F856">
            <v>76.040000000000006</v>
          </cell>
          <cell r="G856">
            <v>85.44</v>
          </cell>
          <cell r="H856">
            <v>76.040000000000006</v>
          </cell>
          <cell r="I856">
            <v>1</v>
          </cell>
          <cell r="K856">
            <v>0</v>
          </cell>
          <cell r="L856">
            <v>0</v>
          </cell>
          <cell r="M856">
            <v>85.44</v>
          </cell>
          <cell r="N856">
            <v>76.040000000000006</v>
          </cell>
          <cell r="O856">
            <v>1</v>
          </cell>
          <cell r="P856">
            <v>0</v>
          </cell>
          <cell r="Q856">
            <v>0</v>
          </cell>
          <cell r="R856">
            <v>0</v>
          </cell>
        </row>
        <row r="857">
          <cell r="A857" t="str">
            <v>14.04.01.03</v>
          </cell>
          <cell r="B857" t="str">
            <v xml:space="preserve">         Concreto Para Zapatas f'c=175 kg/cm2</v>
          </cell>
          <cell r="C857" t="str">
            <v>m3</v>
          </cell>
          <cell r="D857">
            <v>1.35</v>
          </cell>
          <cell r="E857">
            <v>302.83999999999997</v>
          </cell>
          <cell r="F857">
            <v>408.83</v>
          </cell>
          <cell r="G857">
            <v>1.35</v>
          </cell>
          <cell r="H857">
            <v>408.83</v>
          </cell>
          <cell r="I857">
            <v>1</v>
          </cell>
          <cell r="K857">
            <v>0</v>
          </cell>
          <cell r="L857">
            <v>0</v>
          </cell>
          <cell r="M857">
            <v>1.35</v>
          </cell>
          <cell r="N857">
            <v>408.83</v>
          </cell>
          <cell r="O857">
            <v>1</v>
          </cell>
          <cell r="P857">
            <v>0</v>
          </cell>
          <cell r="Q857">
            <v>0</v>
          </cell>
          <cell r="R857">
            <v>0</v>
          </cell>
        </row>
        <row r="858">
          <cell r="A858" t="str">
            <v>14.04.02</v>
          </cell>
          <cell r="B858" t="str">
            <v xml:space="preserve">      MUROS</v>
          </cell>
          <cell r="F858">
            <v>4205.0999999999995</v>
          </cell>
          <cell r="G858">
            <v>0</v>
          </cell>
          <cell r="H858">
            <v>4205.0999999999995</v>
          </cell>
          <cell r="I858">
            <v>1</v>
          </cell>
          <cell r="K858">
            <v>0</v>
          </cell>
          <cell r="L858">
            <v>0</v>
          </cell>
          <cell r="M858">
            <v>0</v>
          </cell>
          <cell r="N858">
            <v>4205.0999999999995</v>
          </cell>
          <cell r="O858">
            <v>1</v>
          </cell>
          <cell r="P858">
            <v>0</v>
          </cell>
          <cell r="Q858">
            <v>0</v>
          </cell>
          <cell r="R858">
            <v>0</v>
          </cell>
        </row>
        <row r="859">
          <cell r="A859" t="str">
            <v>14.04.02.01</v>
          </cell>
          <cell r="B859" t="str">
            <v xml:space="preserve">         Habilitacion Acero fy=4200 kg/cm2 Grado 60</v>
          </cell>
          <cell r="C859" t="str">
            <v>kg</v>
          </cell>
          <cell r="D859">
            <v>344.06</v>
          </cell>
          <cell r="E859">
            <v>5.07</v>
          </cell>
          <cell r="F859">
            <v>1744.38</v>
          </cell>
          <cell r="G859">
            <v>344.06</v>
          </cell>
          <cell r="H859">
            <v>1744.38</v>
          </cell>
          <cell r="I859">
            <v>1</v>
          </cell>
          <cell r="K859">
            <v>0</v>
          </cell>
          <cell r="L859">
            <v>0</v>
          </cell>
          <cell r="M859">
            <v>344.06</v>
          </cell>
          <cell r="N859">
            <v>1744.38</v>
          </cell>
          <cell r="O859">
            <v>1</v>
          </cell>
          <cell r="P859">
            <v>0</v>
          </cell>
          <cell r="Q859">
            <v>0</v>
          </cell>
          <cell r="R859">
            <v>0</v>
          </cell>
        </row>
        <row r="860">
          <cell r="A860" t="str">
            <v>14.04.02.02</v>
          </cell>
          <cell r="B860" t="str">
            <v xml:space="preserve">         Habilitacion de Encofrado de Muros de Contencion (Dos Caras)</v>
          </cell>
          <cell r="C860" t="str">
            <v>m2</v>
          </cell>
          <cell r="D860">
            <v>22.41</v>
          </cell>
          <cell r="E860">
            <v>12.48</v>
          </cell>
          <cell r="F860">
            <v>279.68</v>
          </cell>
          <cell r="G860">
            <v>22.41</v>
          </cell>
          <cell r="H860">
            <v>279.68</v>
          </cell>
          <cell r="I860">
            <v>1</v>
          </cell>
          <cell r="K860">
            <v>0</v>
          </cell>
          <cell r="L860">
            <v>0</v>
          </cell>
          <cell r="M860">
            <v>22.41</v>
          </cell>
          <cell r="N860">
            <v>279.68</v>
          </cell>
          <cell r="O860">
            <v>1</v>
          </cell>
          <cell r="P860">
            <v>0</v>
          </cell>
          <cell r="Q860">
            <v>0</v>
          </cell>
          <cell r="R860">
            <v>0</v>
          </cell>
        </row>
        <row r="861">
          <cell r="A861" t="str">
            <v>14.04.02.03</v>
          </cell>
          <cell r="B861" t="str">
            <v xml:space="preserve">         Colocacion de Armadura de Acero fy=4200 kg/cm2 Grado 60</v>
          </cell>
          <cell r="C861" t="str">
            <v>kg</v>
          </cell>
          <cell r="D861">
            <v>344.06</v>
          </cell>
          <cell r="E861">
            <v>0.89</v>
          </cell>
          <cell r="F861">
            <v>306.20999999999998</v>
          </cell>
          <cell r="G861">
            <v>344.06</v>
          </cell>
          <cell r="H861">
            <v>306.20999999999998</v>
          </cell>
          <cell r="I861">
            <v>1</v>
          </cell>
          <cell r="K861">
            <v>0</v>
          </cell>
          <cell r="L861">
            <v>0</v>
          </cell>
          <cell r="M861">
            <v>344.06</v>
          </cell>
          <cell r="N861">
            <v>306.20999999999998</v>
          </cell>
          <cell r="O861">
            <v>1</v>
          </cell>
          <cell r="P861">
            <v>0</v>
          </cell>
          <cell r="Q861">
            <v>0</v>
          </cell>
          <cell r="R861">
            <v>0</v>
          </cell>
        </row>
        <row r="862">
          <cell r="A862" t="str">
            <v>14.04.02.04</v>
          </cell>
          <cell r="B862" t="str">
            <v xml:space="preserve">         Encofrado de Muros de Sostenimiento (Dos Caras)</v>
          </cell>
          <cell r="C862" t="str">
            <v>m2</v>
          </cell>
          <cell r="D862">
            <v>22.41</v>
          </cell>
          <cell r="E862">
            <v>24.56</v>
          </cell>
          <cell r="F862">
            <v>550.39</v>
          </cell>
          <cell r="G862">
            <v>22.41</v>
          </cell>
          <cell r="H862">
            <v>550.39</v>
          </cell>
          <cell r="I862">
            <v>1</v>
          </cell>
          <cell r="K862">
            <v>0</v>
          </cell>
          <cell r="L862">
            <v>0</v>
          </cell>
          <cell r="M862">
            <v>22.41</v>
          </cell>
          <cell r="N862">
            <v>550.39</v>
          </cell>
          <cell r="O862">
            <v>1</v>
          </cell>
          <cell r="P862">
            <v>0</v>
          </cell>
          <cell r="Q862">
            <v>0</v>
          </cell>
          <cell r="R862">
            <v>0</v>
          </cell>
        </row>
        <row r="863">
          <cell r="A863" t="str">
            <v>14.04.02.05</v>
          </cell>
          <cell r="B863" t="str">
            <v xml:space="preserve">         Concreto en Muros f'c=210 Kg/cm2</v>
          </cell>
          <cell r="C863" t="str">
            <v>m3</v>
          </cell>
          <cell r="D863">
            <v>3.14</v>
          </cell>
          <cell r="E863">
            <v>385.61</v>
          </cell>
          <cell r="F863">
            <v>1210.82</v>
          </cell>
          <cell r="G863">
            <v>3.14</v>
          </cell>
          <cell r="H863">
            <v>1210.82</v>
          </cell>
          <cell r="I863">
            <v>1</v>
          </cell>
          <cell r="K863">
            <v>0</v>
          </cell>
          <cell r="L863">
            <v>0</v>
          </cell>
          <cell r="M863">
            <v>3.14</v>
          </cell>
          <cell r="N863">
            <v>1210.82</v>
          </cell>
          <cell r="O863">
            <v>1</v>
          </cell>
          <cell r="P863">
            <v>0</v>
          </cell>
          <cell r="Q863">
            <v>0</v>
          </cell>
          <cell r="R863">
            <v>0</v>
          </cell>
        </row>
        <row r="864">
          <cell r="A864" t="str">
            <v>14.04.02.06</v>
          </cell>
          <cell r="B864" t="str">
            <v xml:space="preserve">         Desencofrado de Muros de Sostenimiento (Dos Caras)</v>
          </cell>
          <cell r="C864" t="str">
            <v>m2</v>
          </cell>
          <cell r="D864">
            <v>22.41</v>
          </cell>
          <cell r="E864">
            <v>5.07</v>
          </cell>
          <cell r="F864">
            <v>113.62</v>
          </cell>
          <cell r="G864">
            <v>22.41</v>
          </cell>
          <cell r="H864">
            <v>113.62</v>
          </cell>
          <cell r="I864">
            <v>1</v>
          </cell>
          <cell r="K864">
            <v>0</v>
          </cell>
          <cell r="L864">
            <v>0</v>
          </cell>
          <cell r="M864">
            <v>22.41</v>
          </cell>
          <cell r="N864">
            <v>113.62</v>
          </cell>
          <cell r="O864">
            <v>1</v>
          </cell>
          <cell r="P864">
            <v>0</v>
          </cell>
          <cell r="Q864">
            <v>0</v>
          </cell>
          <cell r="R864">
            <v>0</v>
          </cell>
        </row>
        <row r="865">
          <cell r="A865" t="str">
            <v>14.04.03</v>
          </cell>
          <cell r="B865" t="str">
            <v xml:space="preserve">      LOSA</v>
          </cell>
          <cell r="F865">
            <v>1648.9900000000002</v>
          </cell>
          <cell r="G865">
            <v>0</v>
          </cell>
          <cell r="H865">
            <v>1648.9900000000002</v>
          </cell>
          <cell r="I865">
            <v>1</v>
          </cell>
          <cell r="K865">
            <v>0</v>
          </cell>
          <cell r="L865">
            <v>0</v>
          </cell>
          <cell r="M865">
            <v>0</v>
          </cell>
          <cell r="N865">
            <v>1648.9900000000002</v>
          </cell>
          <cell r="O865">
            <v>1</v>
          </cell>
          <cell r="P865">
            <v>0</v>
          </cell>
          <cell r="Q865">
            <v>0</v>
          </cell>
          <cell r="R865">
            <v>0</v>
          </cell>
        </row>
        <row r="866">
          <cell r="A866" t="str">
            <v>14.04.03.01</v>
          </cell>
          <cell r="B866" t="str">
            <v xml:space="preserve">         Habilitacion Acero fy=4200 kg/cm2 Grado 60</v>
          </cell>
          <cell r="C866" t="str">
            <v>kg</v>
          </cell>
          <cell r="D866">
            <v>185.3</v>
          </cell>
          <cell r="E866">
            <v>5.07</v>
          </cell>
          <cell r="F866">
            <v>939.47</v>
          </cell>
          <cell r="G866">
            <v>185.3</v>
          </cell>
          <cell r="H866">
            <v>939.47</v>
          </cell>
          <cell r="I866">
            <v>1</v>
          </cell>
          <cell r="K866">
            <v>0</v>
          </cell>
          <cell r="L866">
            <v>0</v>
          </cell>
          <cell r="M866">
            <v>185.3</v>
          </cell>
          <cell r="N866">
            <v>939.47</v>
          </cell>
          <cell r="O866">
            <v>1</v>
          </cell>
          <cell r="P866">
            <v>0</v>
          </cell>
          <cell r="Q866">
            <v>0</v>
          </cell>
          <cell r="R866">
            <v>0</v>
          </cell>
        </row>
        <row r="867">
          <cell r="A867" t="str">
            <v>14.04.03.02</v>
          </cell>
          <cell r="B867" t="str">
            <v xml:space="preserve">         Colocacion de Armadura de Acero fy=4200 kg/cm2 Grado 60</v>
          </cell>
          <cell r="C867" t="str">
            <v>kg</v>
          </cell>
          <cell r="D867">
            <v>185.3</v>
          </cell>
          <cell r="E867">
            <v>0.89</v>
          </cell>
          <cell r="F867">
            <v>164.92</v>
          </cell>
          <cell r="G867">
            <v>185.3</v>
          </cell>
          <cell r="H867">
            <v>164.92</v>
          </cell>
          <cell r="I867">
            <v>1</v>
          </cell>
          <cell r="K867">
            <v>0</v>
          </cell>
          <cell r="L867">
            <v>0</v>
          </cell>
          <cell r="M867">
            <v>185.3</v>
          </cell>
          <cell r="N867">
            <v>164.92</v>
          </cell>
          <cell r="O867">
            <v>1</v>
          </cell>
          <cell r="P867">
            <v>0</v>
          </cell>
          <cell r="Q867">
            <v>0</v>
          </cell>
          <cell r="R867">
            <v>0</v>
          </cell>
        </row>
        <row r="868">
          <cell r="A868" t="str">
            <v>14.04.03.03</v>
          </cell>
          <cell r="B868" t="str">
            <v xml:space="preserve">         Concreto en Losa Gradas f'c=175 kg/cm2</v>
          </cell>
          <cell r="C868" t="str">
            <v>m3</v>
          </cell>
          <cell r="D868">
            <v>1.75</v>
          </cell>
          <cell r="E868">
            <v>311.2</v>
          </cell>
          <cell r="F868">
            <v>544.6</v>
          </cell>
          <cell r="G868">
            <v>1.75</v>
          </cell>
          <cell r="H868">
            <v>544.6</v>
          </cell>
          <cell r="I868">
            <v>1</v>
          </cell>
          <cell r="K868">
            <v>0</v>
          </cell>
          <cell r="L868">
            <v>0</v>
          </cell>
          <cell r="M868">
            <v>1.75</v>
          </cell>
          <cell r="N868">
            <v>544.6</v>
          </cell>
          <cell r="O868">
            <v>1</v>
          </cell>
          <cell r="P868">
            <v>0</v>
          </cell>
          <cell r="Q868">
            <v>0</v>
          </cell>
          <cell r="R868">
            <v>0</v>
          </cell>
        </row>
        <row r="869">
          <cell r="A869" t="str">
            <v>14.05</v>
          </cell>
          <cell r="B869" t="str">
            <v xml:space="preserve">   TARRAJEOS</v>
          </cell>
          <cell r="F869">
            <v>1049.5999999999999</v>
          </cell>
          <cell r="G869">
            <v>0</v>
          </cell>
          <cell r="H869">
            <v>1049.5999999999999</v>
          </cell>
          <cell r="I869">
            <v>1</v>
          </cell>
          <cell r="K869">
            <v>0</v>
          </cell>
          <cell r="L869">
            <v>0</v>
          </cell>
          <cell r="M869">
            <v>0</v>
          </cell>
          <cell r="N869">
            <v>1049.5999999999999</v>
          </cell>
          <cell r="O869">
            <v>1</v>
          </cell>
          <cell r="P869">
            <v>0</v>
          </cell>
          <cell r="Q869">
            <v>0</v>
          </cell>
          <cell r="R869">
            <v>0</v>
          </cell>
        </row>
        <row r="870">
          <cell r="A870" t="str">
            <v>14.05.01</v>
          </cell>
          <cell r="B870" t="str">
            <v xml:space="preserve">      Puñeteo Previo Para Tarrajeo en Exteriores, Espesor 1.5 cm., Mezcla 1:5 </v>
          </cell>
          <cell r="C870" t="str">
            <v>m2</v>
          </cell>
          <cell r="D870">
            <v>44.55</v>
          </cell>
          <cell r="E870">
            <v>6.94</v>
          </cell>
          <cell r="F870">
            <v>309.18</v>
          </cell>
          <cell r="G870">
            <v>44.55</v>
          </cell>
          <cell r="H870">
            <v>309.18</v>
          </cell>
          <cell r="I870">
            <v>1</v>
          </cell>
          <cell r="K870">
            <v>0</v>
          </cell>
          <cell r="L870">
            <v>0</v>
          </cell>
          <cell r="M870">
            <v>44.55</v>
          </cell>
          <cell r="N870">
            <v>309.18</v>
          </cell>
          <cell r="O870">
            <v>1</v>
          </cell>
          <cell r="P870">
            <v>0</v>
          </cell>
          <cell r="Q870">
            <v>0</v>
          </cell>
          <cell r="R870">
            <v>0</v>
          </cell>
        </row>
        <row r="871">
          <cell r="A871" t="str">
            <v>14.05.02</v>
          </cell>
          <cell r="B871" t="str">
            <v xml:space="preserve">      Tarrajeo en Exteriores, Espesor 1.5 cm., Mezcla 1:5 </v>
          </cell>
          <cell r="C871" t="str">
            <v>m2</v>
          </cell>
          <cell r="D871">
            <v>44.55</v>
          </cell>
          <cell r="E871">
            <v>16.62</v>
          </cell>
          <cell r="F871">
            <v>740.42</v>
          </cell>
          <cell r="G871">
            <v>44.55</v>
          </cell>
          <cell r="H871">
            <v>740.42</v>
          </cell>
          <cell r="I871">
            <v>1</v>
          </cell>
          <cell r="K871">
            <v>0</v>
          </cell>
          <cell r="L871">
            <v>0</v>
          </cell>
          <cell r="M871">
            <v>44.55</v>
          </cell>
          <cell r="N871">
            <v>740.42</v>
          </cell>
          <cell r="O871">
            <v>1</v>
          </cell>
          <cell r="P871">
            <v>0</v>
          </cell>
          <cell r="Q871">
            <v>0</v>
          </cell>
          <cell r="R871">
            <v>0</v>
          </cell>
        </row>
        <row r="872">
          <cell r="A872" t="str">
            <v>14.06</v>
          </cell>
          <cell r="B872" t="str">
            <v xml:space="preserve">   PINTURA</v>
          </cell>
          <cell r="F872">
            <v>121.62</v>
          </cell>
          <cell r="G872">
            <v>0</v>
          </cell>
          <cell r="H872">
            <v>0</v>
          </cell>
          <cell r="I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121.62</v>
          </cell>
          <cell r="R872">
            <v>1</v>
          </cell>
        </row>
        <row r="873">
          <cell r="A873" t="str">
            <v>14.06.01</v>
          </cell>
          <cell r="B873" t="str">
            <v xml:space="preserve">      Pintura Esmalte sintetico en Graderias</v>
          </cell>
          <cell r="C873" t="str">
            <v>m2</v>
          </cell>
          <cell r="D873">
            <v>44.55</v>
          </cell>
          <cell r="E873">
            <v>2.73</v>
          </cell>
          <cell r="F873">
            <v>121.62</v>
          </cell>
          <cell r="G873">
            <v>0</v>
          </cell>
          <cell r="H873">
            <v>0</v>
          </cell>
          <cell r="I873">
            <v>0</v>
          </cell>
          <cell r="K873">
            <v>0</v>
          </cell>
          <cell r="L873">
            <v>0</v>
          </cell>
          <cell r="M873">
            <v>0</v>
          </cell>
          <cell r="N873">
            <v>0</v>
          </cell>
          <cell r="O873">
            <v>0</v>
          </cell>
          <cell r="P873">
            <v>44.55</v>
          </cell>
          <cell r="Q873">
            <v>121.62</v>
          </cell>
          <cell r="R873">
            <v>1</v>
          </cell>
        </row>
        <row r="874">
          <cell r="A874" t="str">
            <v>14.07</v>
          </cell>
          <cell r="B874" t="str">
            <v xml:space="preserve">   INSTALACIONES ELECTRICAS</v>
          </cell>
          <cell r="F874">
            <v>173.1</v>
          </cell>
          <cell r="G874">
            <v>0</v>
          </cell>
          <cell r="H874">
            <v>0</v>
          </cell>
          <cell r="K874">
            <v>173.1</v>
          </cell>
          <cell r="M874">
            <v>0</v>
          </cell>
          <cell r="N874">
            <v>173.1</v>
          </cell>
          <cell r="P874">
            <v>0</v>
          </cell>
          <cell r="Q874">
            <v>0</v>
          </cell>
        </row>
        <row r="875">
          <cell r="A875" t="str">
            <v>14.07.01</v>
          </cell>
          <cell r="B875" t="str">
            <v xml:space="preserve">      Salida para Centros de Luz</v>
          </cell>
          <cell r="C875" t="str">
            <v>pto</v>
          </cell>
          <cell r="D875">
            <v>2</v>
          </cell>
          <cell r="E875">
            <v>86.55</v>
          </cell>
          <cell r="F875">
            <v>173.1</v>
          </cell>
          <cell r="G875">
            <v>0</v>
          </cell>
          <cell r="H875">
            <v>0</v>
          </cell>
          <cell r="I875">
            <v>0</v>
          </cell>
          <cell r="J875">
            <v>2</v>
          </cell>
          <cell r="K875">
            <v>173.1</v>
          </cell>
          <cell r="L875">
            <v>1</v>
          </cell>
          <cell r="M875">
            <v>2</v>
          </cell>
          <cell r="N875">
            <v>173.1</v>
          </cell>
          <cell r="O875">
            <v>1</v>
          </cell>
          <cell r="P875">
            <v>0</v>
          </cell>
          <cell r="Q875">
            <v>0</v>
          </cell>
          <cell r="R875">
            <v>0</v>
          </cell>
        </row>
        <row r="876">
          <cell r="A876" t="str">
            <v>14.08</v>
          </cell>
          <cell r="B876" t="str">
            <v xml:space="preserve">   ARTEFACTOS DE ILUMINACION</v>
          </cell>
          <cell r="F876">
            <v>541.41999999999996</v>
          </cell>
          <cell r="G876">
            <v>0</v>
          </cell>
          <cell r="H876">
            <v>0</v>
          </cell>
          <cell r="K876">
            <v>0</v>
          </cell>
          <cell r="M876">
            <v>0</v>
          </cell>
          <cell r="N876">
            <v>0</v>
          </cell>
          <cell r="P876">
            <v>0</v>
          </cell>
          <cell r="Q876">
            <v>541.41999999999996</v>
          </cell>
        </row>
        <row r="877">
          <cell r="A877" t="str">
            <v>14.08.01</v>
          </cell>
          <cell r="B877" t="str">
            <v xml:space="preserve">      Reflectores de 150 watts</v>
          </cell>
          <cell r="C877" t="str">
            <v>u</v>
          </cell>
          <cell r="D877">
            <v>2</v>
          </cell>
          <cell r="E877">
            <v>270.70999999999998</v>
          </cell>
          <cell r="F877">
            <v>541.41999999999996</v>
          </cell>
          <cell r="G877">
            <v>0</v>
          </cell>
          <cell r="H877">
            <v>0</v>
          </cell>
          <cell r="I877">
            <v>0</v>
          </cell>
          <cell r="K877">
            <v>0</v>
          </cell>
          <cell r="L877">
            <v>0</v>
          </cell>
          <cell r="M877">
            <v>0</v>
          </cell>
          <cell r="N877">
            <v>0</v>
          </cell>
          <cell r="O877">
            <v>0</v>
          </cell>
          <cell r="P877">
            <v>2</v>
          </cell>
          <cell r="Q877">
            <v>541.41999999999996</v>
          </cell>
          <cell r="R877">
            <v>1</v>
          </cell>
        </row>
        <row r="878">
          <cell r="A878" t="str">
            <v>14.09</v>
          </cell>
          <cell r="B878" t="str">
            <v xml:space="preserve">   COBERTURAS</v>
          </cell>
          <cell r="F878">
            <v>5172.1499999999996</v>
          </cell>
          <cell r="G878">
            <v>0</v>
          </cell>
          <cell r="H878">
            <v>0</v>
          </cell>
          <cell r="I878">
            <v>0</v>
          </cell>
          <cell r="K878">
            <v>0</v>
          </cell>
          <cell r="L878">
            <v>0</v>
          </cell>
          <cell r="M878">
            <v>0</v>
          </cell>
          <cell r="N878">
            <v>0</v>
          </cell>
          <cell r="O878">
            <v>0</v>
          </cell>
          <cell r="P878">
            <v>0</v>
          </cell>
          <cell r="Q878">
            <v>5172.1499999999996</v>
          </cell>
          <cell r="R878">
            <v>1</v>
          </cell>
        </row>
        <row r="879">
          <cell r="A879" t="str">
            <v>14.09.01</v>
          </cell>
          <cell r="B879" t="str">
            <v xml:space="preserve">      Cobertura C/Plancha de Policarbonato Reforzado C/Estructura Metalica</v>
          </cell>
          <cell r="C879" t="str">
            <v>m2</v>
          </cell>
          <cell r="D879">
            <v>35.67</v>
          </cell>
          <cell r="E879">
            <v>145</v>
          </cell>
          <cell r="F879">
            <v>5172.1499999999996</v>
          </cell>
          <cell r="G879">
            <v>0</v>
          </cell>
          <cell r="H879">
            <v>0</v>
          </cell>
          <cell r="I879">
            <v>0</v>
          </cell>
          <cell r="K879">
            <v>0</v>
          </cell>
          <cell r="L879">
            <v>0</v>
          </cell>
          <cell r="M879">
            <v>0</v>
          </cell>
          <cell r="N879">
            <v>0</v>
          </cell>
          <cell r="O879">
            <v>0</v>
          </cell>
          <cell r="P879">
            <v>35.67</v>
          </cell>
          <cell r="Q879">
            <v>5172.1499999999996</v>
          </cell>
          <cell r="R879">
            <v>1</v>
          </cell>
        </row>
        <row r="880">
          <cell r="A880" t="str">
            <v>15</v>
          </cell>
          <cell r="B880" t="str">
            <v>CERCO PERIMETRICO</v>
          </cell>
          <cell r="F880">
            <v>41877.050000000003</v>
          </cell>
          <cell r="G880">
            <v>0</v>
          </cell>
          <cell r="H880">
            <v>20737.509999999998</v>
          </cell>
          <cell r="I880">
            <v>0.49519987678215149</v>
          </cell>
          <cell r="K880">
            <v>10209.93</v>
          </cell>
          <cell r="L880">
            <v>0.2438072882402175</v>
          </cell>
          <cell r="M880">
            <v>0</v>
          </cell>
          <cell r="N880">
            <v>30947.43</v>
          </cell>
          <cell r="O880">
            <v>0.73900692622808906</v>
          </cell>
          <cell r="P880">
            <v>0</v>
          </cell>
          <cell r="Q880">
            <v>10929.579999999998</v>
          </cell>
          <cell r="R880">
            <v>0.2609921185947911</v>
          </cell>
        </row>
        <row r="881">
          <cell r="A881" t="str">
            <v>15.01</v>
          </cell>
          <cell r="B881" t="str">
            <v xml:space="preserve">   OBRAS PRELIMINARES</v>
          </cell>
          <cell r="F881">
            <v>136.15</v>
          </cell>
          <cell r="G881">
            <v>0</v>
          </cell>
          <cell r="H881">
            <v>89.31</v>
          </cell>
          <cell r="I881">
            <v>0.65596768270290118</v>
          </cell>
          <cell r="K881">
            <v>46.85</v>
          </cell>
          <cell r="L881">
            <v>0.34410576569959606</v>
          </cell>
          <cell r="M881">
            <v>0</v>
          </cell>
          <cell r="N881">
            <v>136.15</v>
          </cell>
          <cell r="O881">
            <v>1</v>
          </cell>
          <cell r="P881">
            <v>0</v>
          </cell>
          <cell r="Q881">
            <v>0</v>
          </cell>
          <cell r="R881">
            <v>0</v>
          </cell>
        </row>
        <row r="882">
          <cell r="A882" t="str">
            <v>15.01.01</v>
          </cell>
          <cell r="B882" t="str">
            <v xml:space="preserve">      Limpieza de terreno manual</v>
          </cell>
          <cell r="C882" t="str">
            <v>m2</v>
          </cell>
          <cell r="D882">
            <v>40.4</v>
          </cell>
          <cell r="E882">
            <v>1.82</v>
          </cell>
          <cell r="F882">
            <v>73.53</v>
          </cell>
          <cell r="G882">
            <v>26.5</v>
          </cell>
          <cell r="H882">
            <v>48.23</v>
          </cell>
          <cell r="I882">
            <v>0.65592275261797905</v>
          </cell>
          <cell r="J882">
            <v>13.899999999999999</v>
          </cell>
          <cell r="K882">
            <v>25.3</v>
          </cell>
          <cell r="L882">
            <v>0.34407724738202095</v>
          </cell>
          <cell r="M882">
            <v>40.4</v>
          </cell>
          <cell r="N882">
            <v>73.53</v>
          </cell>
          <cell r="O882">
            <v>1</v>
          </cell>
          <cell r="P882">
            <v>0</v>
          </cell>
          <cell r="Q882">
            <v>0</v>
          </cell>
          <cell r="R882">
            <v>0</v>
          </cell>
        </row>
        <row r="883">
          <cell r="A883" t="str">
            <v>15.01.02</v>
          </cell>
          <cell r="B883" t="str">
            <v xml:space="preserve">      Trazo y replanteo</v>
          </cell>
          <cell r="C883" t="str">
            <v>m2</v>
          </cell>
          <cell r="D883">
            <v>40.4</v>
          </cell>
          <cell r="E883">
            <v>1.55</v>
          </cell>
          <cell r="F883">
            <v>62.62</v>
          </cell>
          <cell r="G883">
            <v>26.5</v>
          </cell>
          <cell r="H883">
            <v>41.08</v>
          </cell>
          <cell r="I883">
            <v>0.65602044075375276</v>
          </cell>
          <cell r="J883">
            <v>13.899999999999999</v>
          </cell>
          <cell r="K883">
            <v>21.55</v>
          </cell>
          <cell r="L883">
            <v>0.34413925263494094</v>
          </cell>
          <cell r="M883">
            <v>40.4</v>
          </cell>
          <cell r="N883">
            <v>62.62</v>
          </cell>
          <cell r="O883">
            <v>1</v>
          </cell>
          <cell r="P883">
            <v>0</v>
          </cell>
          <cell r="Q883">
            <v>0</v>
          </cell>
          <cell r="R883">
            <v>0</v>
          </cell>
        </row>
        <row r="884">
          <cell r="A884" t="str">
            <v>15.02</v>
          </cell>
          <cell r="B884" t="str">
            <v xml:space="preserve">   MOVIMIENTO DE TIERRAS</v>
          </cell>
          <cell r="F884">
            <v>1275.2399999999998</v>
          </cell>
          <cell r="G884">
            <v>0</v>
          </cell>
          <cell r="H884">
            <v>900.33</v>
          </cell>
          <cell r="I884">
            <v>0.70600828079420364</v>
          </cell>
          <cell r="K884">
            <v>374.93</v>
          </cell>
          <cell r="L884">
            <v>0.29400740252815161</v>
          </cell>
          <cell r="M884">
            <v>0</v>
          </cell>
          <cell r="N884">
            <v>1275.2399999999998</v>
          </cell>
          <cell r="O884">
            <v>1</v>
          </cell>
          <cell r="P884">
            <v>0</v>
          </cell>
          <cell r="Q884">
            <v>0</v>
          </cell>
          <cell r="R884">
            <v>0</v>
          </cell>
        </row>
        <row r="885">
          <cell r="A885" t="str">
            <v>15.02.01</v>
          </cell>
          <cell r="B885" t="str">
            <v xml:space="preserve">      Excavacion de zanjas P/Muros de Contencio Mat. suelto h=1.40 m</v>
          </cell>
          <cell r="C885" t="str">
            <v>m3</v>
          </cell>
          <cell r="D885">
            <v>12.48</v>
          </cell>
          <cell r="E885">
            <v>21.11</v>
          </cell>
          <cell r="F885">
            <v>263.45</v>
          </cell>
          <cell r="G885">
            <v>7.08</v>
          </cell>
          <cell r="H885">
            <v>149.46</v>
          </cell>
          <cell r="I885">
            <v>0.56731827671284885</v>
          </cell>
          <cell r="J885">
            <v>5.4</v>
          </cell>
          <cell r="K885">
            <v>113.99</v>
          </cell>
          <cell r="L885">
            <v>0.43268172328715127</v>
          </cell>
          <cell r="M885">
            <v>12.48</v>
          </cell>
          <cell r="N885">
            <v>263.45</v>
          </cell>
          <cell r="O885">
            <v>1</v>
          </cell>
          <cell r="P885">
            <v>0</v>
          </cell>
          <cell r="Q885">
            <v>0</v>
          </cell>
          <cell r="R885">
            <v>0</v>
          </cell>
        </row>
        <row r="886">
          <cell r="A886" t="str">
            <v>15.02.02</v>
          </cell>
          <cell r="B886" t="str">
            <v xml:space="preserve">      Excavacion en Terreno Rocoso</v>
          </cell>
          <cell r="C886" t="str">
            <v>m3</v>
          </cell>
          <cell r="D886">
            <v>1.54</v>
          </cell>
          <cell r="E886">
            <v>142.27000000000001</v>
          </cell>
          <cell r="F886">
            <v>219.1</v>
          </cell>
          <cell r="G886">
            <v>1.54</v>
          </cell>
          <cell r="H886">
            <v>219.1</v>
          </cell>
          <cell r="I886">
            <v>1</v>
          </cell>
          <cell r="K886">
            <v>0</v>
          </cell>
          <cell r="L886">
            <v>0</v>
          </cell>
          <cell r="M886">
            <v>1.54</v>
          </cell>
          <cell r="N886">
            <v>219.1</v>
          </cell>
          <cell r="O886">
            <v>1</v>
          </cell>
          <cell r="P886">
            <v>0</v>
          </cell>
          <cell r="Q886">
            <v>0</v>
          </cell>
          <cell r="R886">
            <v>0</v>
          </cell>
        </row>
        <row r="887">
          <cell r="A887" t="str">
            <v>15.02.03</v>
          </cell>
          <cell r="B887" t="str">
            <v xml:space="preserve">      Refine, Nivelacion en Terreno Rocoso</v>
          </cell>
          <cell r="C887" t="str">
            <v>m2</v>
          </cell>
          <cell r="D887">
            <v>3.67</v>
          </cell>
          <cell r="E887">
            <v>0.59</v>
          </cell>
          <cell r="F887">
            <v>2.17</v>
          </cell>
          <cell r="G887">
            <v>3.67</v>
          </cell>
          <cell r="H887">
            <v>2.17</v>
          </cell>
          <cell r="I887">
            <v>1</v>
          </cell>
          <cell r="K887">
            <v>0</v>
          </cell>
          <cell r="L887">
            <v>0</v>
          </cell>
          <cell r="M887">
            <v>3.67</v>
          </cell>
          <cell r="N887">
            <v>2.17</v>
          </cell>
          <cell r="O887">
            <v>1</v>
          </cell>
          <cell r="P887">
            <v>0</v>
          </cell>
          <cell r="Q887">
            <v>0</v>
          </cell>
          <cell r="R887">
            <v>0</v>
          </cell>
        </row>
        <row r="888">
          <cell r="A888" t="str">
            <v>15.02.04</v>
          </cell>
          <cell r="B888" t="str">
            <v xml:space="preserve">      Refine y Nivelacion C/Pison Manual</v>
          </cell>
          <cell r="C888" t="str">
            <v>m2</v>
          </cell>
          <cell r="D888">
            <v>20.399999999999999</v>
          </cell>
          <cell r="E888">
            <v>1.83</v>
          </cell>
          <cell r="F888">
            <v>37.33</v>
          </cell>
          <cell r="G888">
            <v>11.5</v>
          </cell>
          <cell r="H888">
            <v>21.05</v>
          </cell>
          <cell r="I888">
            <v>0.5638896330029467</v>
          </cell>
          <cell r="J888">
            <v>8.8999999999999986</v>
          </cell>
          <cell r="K888">
            <v>16.29</v>
          </cell>
          <cell r="L888">
            <v>0.43637824805786229</v>
          </cell>
          <cell r="M888">
            <v>20.399999999999999</v>
          </cell>
          <cell r="N888">
            <v>37.33</v>
          </cell>
          <cell r="O888">
            <v>1</v>
          </cell>
          <cell r="P888">
            <v>0</v>
          </cell>
          <cell r="Q888">
            <v>0</v>
          </cell>
          <cell r="R888">
            <v>0</v>
          </cell>
        </row>
        <row r="889">
          <cell r="A889" t="str">
            <v>15.02.05</v>
          </cell>
          <cell r="B889" t="str">
            <v xml:space="preserve">      Relleno compact. con plancha comp. 4HP c/agua</v>
          </cell>
          <cell r="C889" t="str">
            <v>m3</v>
          </cell>
          <cell r="D889">
            <v>4.43</v>
          </cell>
          <cell r="E889">
            <v>19.78</v>
          </cell>
          <cell r="F889">
            <v>87.63</v>
          </cell>
          <cell r="G889">
            <v>4.43</v>
          </cell>
          <cell r="H889">
            <v>87.63</v>
          </cell>
          <cell r="I889">
            <v>1</v>
          </cell>
          <cell r="K889">
            <v>0</v>
          </cell>
          <cell r="L889">
            <v>0</v>
          </cell>
          <cell r="M889">
            <v>4.43</v>
          </cell>
          <cell r="N889">
            <v>87.63</v>
          </cell>
          <cell r="O889">
            <v>1</v>
          </cell>
          <cell r="P889">
            <v>0</v>
          </cell>
          <cell r="Q889">
            <v>0</v>
          </cell>
          <cell r="R889">
            <v>0</v>
          </cell>
        </row>
        <row r="890">
          <cell r="A890" t="str">
            <v>15.02.06</v>
          </cell>
          <cell r="B890" t="str">
            <v xml:space="preserve">      Eliminacion de material excedente D=30 m</v>
          </cell>
          <cell r="C890" t="str">
            <v>m3</v>
          </cell>
          <cell r="D890">
            <v>23.46</v>
          </cell>
          <cell r="E890">
            <v>11.72</v>
          </cell>
          <cell r="F890">
            <v>274.95</v>
          </cell>
          <cell r="G890">
            <v>16.48</v>
          </cell>
          <cell r="H890">
            <v>193.15</v>
          </cell>
          <cell r="I890">
            <v>0.70249136206583018</v>
          </cell>
          <cell r="J890">
            <v>6.98</v>
          </cell>
          <cell r="K890">
            <v>81.81</v>
          </cell>
          <cell r="L890">
            <v>0.29754500818330609</v>
          </cell>
          <cell r="M890">
            <v>23.46</v>
          </cell>
          <cell r="N890">
            <v>274.95</v>
          </cell>
          <cell r="O890">
            <v>1</v>
          </cell>
          <cell r="P890">
            <v>0</v>
          </cell>
          <cell r="Q890">
            <v>0</v>
          </cell>
          <cell r="R890">
            <v>0</v>
          </cell>
        </row>
        <row r="891">
          <cell r="A891" t="str">
            <v>15.02.07</v>
          </cell>
          <cell r="B891" t="str">
            <v xml:space="preserve">      Eliminacion de Material Excedente con Equipo Hasta 15 km</v>
          </cell>
          <cell r="C891" t="str">
            <v>m3</v>
          </cell>
          <cell r="D891">
            <v>23.46</v>
          </cell>
          <cell r="E891">
            <v>16.649999999999999</v>
          </cell>
          <cell r="F891">
            <v>390.61</v>
          </cell>
          <cell r="G891">
            <v>13.68</v>
          </cell>
          <cell r="H891">
            <v>227.77</v>
          </cell>
          <cell r="I891">
            <v>0.583113591561916</v>
          </cell>
          <cell r="J891">
            <v>9.7800000000000011</v>
          </cell>
          <cell r="K891">
            <v>162.84</v>
          </cell>
          <cell r="L891">
            <v>0.416886408438084</v>
          </cell>
          <cell r="M891">
            <v>23.46</v>
          </cell>
          <cell r="N891">
            <v>390.61</v>
          </cell>
          <cell r="O891">
            <v>1</v>
          </cell>
          <cell r="P891">
            <v>0</v>
          </cell>
          <cell r="Q891">
            <v>0</v>
          </cell>
          <cell r="R891">
            <v>0</v>
          </cell>
        </row>
        <row r="892">
          <cell r="A892" t="str">
            <v>15.03</v>
          </cell>
          <cell r="B892" t="str">
            <v xml:space="preserve">   OBRAS DE CONCRETO SIMPLE</v>
          </cell>
          <cell r="F892">
            <v>5340.84</v>
          </cell>
          <cell r="G892">
            <v>0</v>
          </cell>
          <cell r="H892">
            <v>3331.3799999999997</v>
          </cell>
          <cell r="I892">
            <v>0.6237558136922281</v>
          </cell>
          <cell r="K892">
            <v>1276</v>
          </cell>
          <cell r="L892">
            <v>0.2389137289265359</v>
          </cell>
          <cell r="M892">
            <v>0</v>
          </cell>
          <cell r="N892">
            <v>4607.38</v>
          </cell>
          <cell r="O892">
            <v>0.86266954261876405</v>
          </cell>
          <cell r="P892">
            <v>0</v>
          </cell>
          <cell r="Q892">
            <v>733.45</v>
          </cell>
          <cell r="R892">
            <v>0.13732858501658915</v>
          </cell>
        </row>
        <row r="893">
          <cell r="A893" t="str">
            <v>15.03.01</v>
          </cell>
          <cell r="B893" t="str">
            <v xml:space="preserve">      Concreto Para Solados e=0.10 m., C:H, 1:12</v>
          </cell>
          <cell r="C893" t="str">
            <v>m2</v>
          </cell>
          <cell r="D893">
            <v>9</v>
          </cell>
          <cell r="E893">
            <v>33.85</v>
          </cell>
          <cell r="F893">
            <v>304.64999999999998</v>
          </cell>
          <cell r="G893">
            <v>5</v>
          </cell>
          <cell r="H893">
            <v>169.25</v>
          </cell>
          <cell r="I893">
            <v>0.55555555555555558</v>
          </cell>
          <cell r="J893">
            <v>4</v>
          </cell>
          <cell r="K893">
            <v>135.4</v>
          </cell>
          <cell r="L893">
            <v>0.44444444444444448</v>
          </cell>
          <cell r="M893">
            <v>9</v>
          </cell>
          <cell r="N893">
            <v>304.64999999999998</v>
          </cell>
          <cell r="O893">
            <v>1</v>
          </cell>
          <cell r="P893">
            <v>0</v>
          </cell>
          <cell r="Q893">
            <v>0</v>
          </cell>
          <cell r="R893">
            <v>0</v>
          </cell>
        </row>
        <row r="894">
          <cell r="A894" t="str">
            <v>15.03.02</v>
          </cell>
          <cell r="B894" t="str">
            <v xml:space="preserve">      Concreto Ciclopeo 1:10 (C:H)+30% Piedra Grande</v>
          </cell>
          <cell r="C894" t="str">
            <v>m3</v>
          </cell>
          <cell r="D894">
            <v>2.4</v>
          </cell>
          <cell r="E894">
            <v>160.32</v>
          </cell>
          <cell r="F894">
            <v>384.77</v>
          </cell>
          <cell r="G894">
            <v>2.4</v>
          </cell>
          <cell r="H894">
            <v>384.77</v>
          </cell>
          <cell r="I894">
            <v>1</v>
          </cell>
          <cell r="K894">
            <v>0</v>
          </cell>
          <cell r="L894">
            <v>0</v>
          </cell>
          <cell r="M894">
            <v>2.4</v>
          </cell>
          <cell r="N894">
            <v>384.77</v>
          </cell>
          <cell r="O894">
            <v>1</v>
          </cell>
          <cell r="P894">
            <v>0</v>
          </cell>
          <cell r="Q894">
            <v>0</v>
          </cell>
          <cell r="R894">
            <v>0</v>
          </cell>
        </row>
        <row r="895">
          <cell r="A895" t="str">
            <v>15.03.03</v>
          </cell>
          <cell r="B895" t="str">
            <v xml:space="preserve">      Habilitacion Para Encofrado de Sobrecimientos</v>
          </cell>
          <cell r="C895" t="str">
            <v>m2</v>
          </cell>
          <cell r="D895">
            <v>32.32</v>
          </cell>
          <cell r="E895">
            <v>20.25</v>
          </cell>
          <cell r="F895">
            <v>654.48</v>
          </cell>
          <cell r="G895">
            <v>10</v>
          </cell>
          <cell r="H895">
            <v>202.5</v>
          </cell>
          <cell r="I895">
            <v>0.3094059405940594</v>
          </cell>
          <cell r="J895">
            <v>12</v>
          </cell>
          <cell r="K895">
            <v>243</v>
          </cell>
          <cell r="L895">
            <v>0.37128712871287128</v>
          </cell>
          <cell r="M895">
            <v>22</v>
          </cell>
          <cell r="N895">
            <v>445.5</v>
          </cell>
          <cell r="O895">
            <v>0.68069306930693063</v>
          </cell>
          <cell r="P895">
            <v>10.32</v>
          </cell>
          <cell r="Q895">
            <v>208.98</v>
          </cell>
          <cell r="R895">
            <v>0.31930693069306926</v>
          </cell>
        </row>
        <row r="896">
          <cell r="A896" t="str">
            <v>15.03.04</v>
          </cell>
          <cell r="B896" t="str">
            <v xml:space="preserve">      Encofrado de Sobrecimientos</v>
          </cell>
          <cell r="C896" t="str">
            <v>m2</v>
          </cell>
          <cell r="D896">
            <v>32.32</v>
          </cell>
          <cell r="E896">
            <v>15.86</v>
          </cell>
          <cell r="F896">
            <v>512.6</v>
          </cell>
          <cell r="G896">
            <v>10</v>
          </cell>
          <cell r="H896">
            <v>158.6</v>
          </cell>
          <cell r="I896">
            <v>0.30940304330862267</v>
          </cell>
          <cell r="J896">
            <v>12</v>
          </cell>
          <cell r="K896">
            <v>190.32</v>
          </cell>
          <cell r="L896">
            <v>0.37128365197034724</v>
          </cell>
          <cell r="M896">
            <v>22</v>
          </cell>
          <cell r="N896">
            <v>348.92</v>
          </cell>
          <cell r="O896">
            <v>0.68068669527896997</v>
          </cell>
          <cell r="P896">
            <v>10.32</v>
          </cell>
          <cell r="Q896">
            <v>163.68</v>
          </cell>
          <cell r="R896">
            <v>0.31931330472103003</v>
          </cell>
        </row>
        <row r="897">
          <cell r="A897" t="str">
            <v>15.03.05</v>
          </cell>
          <cell r="B897" t="str">
            <v xml:space="preserve">      Concreto en Sobrecimiento A=0.25 m., 1:8 (C:H)+25% P. M.</v>
          </cell>
          <cell r="C897" t="str">
            <v>m3</v>
          </cell>
          <cell r="D897">
            <v>2.7</v>
          </cell>
          <cell r="E897">
            <v>206.55</v>
          </cell>
          <cell r="F897">
            <v>557.69000000000005</v>
          </cell>
          <cell r="G897">
            <v>2.7</v>
          </cell>
          <cell r="H897">
            <v>557.69000000000005</v>
          </cell>
          <cell r="I897">
            <v>1</v>
          </cell>
          <cell r="K897">
            <v>0</v>
          </cell>
          <cell r="L897">
            <v>0</v>
          </cell>
          <cell r="M897">
            <v>2.7</v>
          </cell>
          <cell r="N897">
            <v>557.69000000000005</v>
          </cell>
          <cell r="O897">
            <v>1</v>
          </cell>
          <cell r="P897">
            <v>0</v>
          </cell>
          <cell r="Q897">
            <v>0</v>
          </cell>
          <cell r="R897">
            <v>0</v>
          </cell>
        </row>
        <row r="898">
          <cell r="A898" t="str">
            <v>15.03.06</v>
          </cell>
          <cell r="B898" t="str">
            <v xml:space="preserve">      Concreto en Sobrecimiento A=0.15 m., 1:8 (C:H)+25% P. M.</v>
          </cell>
          <cell r="C898" t="str">
            <v>m3</v>
          </cell>
          <cell r="D898">
            <v>0.8</v>
          </cell>
          <cell r="E898">
            <v>221.38</v>
          </cell>
          <cell r="F898">
            <v>177.1</v>
          </cell>
          <cell r="G898">
            <v>0.8</v>
          </cell>
          <cell r="H898">
            <v>177.1</v>
          </cell>
          <cell r="I898">
            <v>1</v>
          </cell>
          <cell r="K898">
            <v>0</v>
          </cell>
          <cell r="L898">
            <v>0</v>
          </cell>
          <cell r="M898">
            <v>0.8</v>
          </cell>
          <cell r="N898">
            <v>177.1</v>
          </cell>
          <cell r="O898">
            <v>1</v>
          </cell>
          <cell r="P898">
            <v>0</v>
          </cell>
          <cell r="Q898">
            <v>0</v>
          </cell>
          <cell r="R898">
            <v>0</v>
          </cell>
        </row>
        <row r="899">
          <cell r="A899" t="str">
            <v>15.03.07</v>
          </cell>
          <cell r="B899" t="str">
            <v xml:space="preserve">      Desencofrado de Sobrecimientos</v>
          </cell>
          <cell r="C899" t="str">
            <v>m2</v>
          </cell>
          <cell r="D899">
            <v>32.32</v>
          </cell>
          <cell r="E899">
            <v>7.06</v>
          </cell>
          <cell r="F899">
            <v>228.18</v>
          </cell>
          <cell r="G899">
            <v>10</v>
          </cell>
          <cell r="H899">
            <v>70.599999999999994</v>
          </cell>
          <cell r="I899">
            <v>0.30940485581558413</v>
          </cell>
          <cell r="J899">
            <v>12</v>
          </cell>
          <cell r="K899">
            <v>84.72</v>
          </cell>
          <cell r="L899">
            <v>0.37128582697870099</v>
          </cell>
          <cell r="M899">
            <v>22</v>
          </cell>
          <cell r="N899">
            <v>155.32</v>
          </cell>
          <cell r="O899">
            <v>0.68069068279428513</v>
          </cell>
          <cell r="P899">
            <v>10.32</v>
          </cell>
          <cell r="Q899">
            <v>72.86</v>
          </cell>
          <cell r="R899">
            <v>0.31930931720571476</v>
          </cell>
        </row>
        <row r="900">
          <cell r="A900" t="str">
            <v>15.03.08</v>
          </cell>
          <cell r="B900" t="str">
            <v xml:space="preserve">      Concreto Ciclopeo f'c=100 Kg/cm2 +70% P.G.</v>
          </cell>
          <cell r="C900" t="str">
            <v>m3</v>
          </cell>
          <cell r="D900">
            <v>16.2</v>
          </cell>
          <cell r="E900">
            <v>155.63999999999999</v>
          </cell>
          <cell r="F900">
            <v>2521.37</v>
          </cell>
          <cell r="G900">
            <v>10.35</v>
          </cell>
          <cell r="H900">
            <v>1610.87</v>
          </cell>
          <cell r="I900">
            <v>0.63888679567060758</v>
          </cell>
          <cell r="J900">
            <v>4</v>
          </cell>
          <cell r="K900">
            <v>622.55999999999995</v>
          </cell>
          <cell r="L900">
            <v>0.24691338439023228</v>
          </cell>
          <cell r="M900">
            <v>14.35</v>
          </cell>
          <cell r="N900">
            <v>2233.4299999999998</v>
          </cell>
          <cell r="O900">
            <v>0.88580018006083994</v>
          </cell>
          <cell r="P900">
            <v>1.8499999999999996</v>
          </cell>
          <cell r="Q900">
            <v>287.93</v>
          </cell>
          <cell r="R900">
            <v>0.11419585384136403</v>
          </cell>
        </row>
        <row r="901">
          <cell r="A901" t="str">
            <v>15.04</v>
          </cell>
          <cell r="B901" t="str">
            <v xml:space="preserve">   OBRAS DE CONCRETO ARMADO</v>
          </cell>
          <cell r="F901">
            <v>19428.8</v>
          </cell>
          <cell r="G901">
            <v>0</v>
          </cell>
          <cell r="H901">
            <v>9838.41</v>
          </cell>
          <cell r="I901">
            <v>0.50638279255538177</v>
          </cell>
          <cell r="K901">
            <v>4549.1000000000004</v>
          </cell>
          <cell r="L901">
            <v>0.234142098328255</v>
          </cell>
          <cell r="M901">
            <v>0</v>
          </cell>
          <cell r="N901">
            <v>14387.52</v>
          </cell>
          <cell r="O901">
            <v>0.7405254055834638</v>
          </cell>
          <cell r="P901">
            <v>0</v>
          </cell>
          <cell r="Q901">
            <v>5041.24</v>
          </cell>
          <cell r="R901">
            <v>0.25947253561722805</v>
          </cell>
        </row>
        <row r="902">
          <cell r="A902" t="str">
            <v>15.04.01</v>
          </cell>
          <cell r="B902" t="str">
            <v xml:space="preserve">      ZAPATAS</v>
          </cell>
          <cell r="F902">
            <v>1910.73</v>
          </cell>
          <cell r="G902">
            <v>0</v>
          </cell>
          <cell r="H902">
            <v>524.83000000000004</v>
          </cell>
          <cell r="I902">
            <v>0.27467512416720313</v>
          </cell>
          <cell r="K902">
            <v>1082.05</v>
          </cell>
          <cell r="L902">
            <v>0.5663018846200143</v>
          </cell>
          <cell r="M902">
            <v>0</v>
          </cell>
          <cell r="N902">
            <v>1606.88</v>
          </cell>
          <cell r="O902">
            <v>0.84097700878721748</v>
          </cell>
          <cell r="P902">
            <v>0</v>
          </cell>
          <cell r="Q902">
            <v>303.87</v>
          </cell>
          <cell r="R902">
            <v>0.15903345841641675</v>
          </cell>
        </row>
        <row r="903">
          <cell r="A903" t="str">
            <v>15.04.01.01</v>
          </cell>
          <cell r="B903" t="str">
            <v xml:space="preserve">         Habilitacion Acero fy=4200 kg/cm2 Grado 60</v>
          </cell>
          <cell r="C903" t="str">
            <v>kg</v>
          </cell>
          <cell r="D903">
            <v>135.34</v>
          </cell>
          <cell r="E903">
            <v>5.07</v>
          </cell>
          <cell r="F903">
            <v>686.17</v>
          </cell>
          <cell r="G903">
            <v>55.3</v>
          </cell>
          <cell r="H903">
            <v>280.37</v>
          </cell>
          <cell r="I903">
            <v>0.40860136700817584</v>
          </cell>
          <cell r="J903">
            <v>46</v>
          </cell>
          <cell r="K903">
            <v>233.22</v>
          </cell>
          <cell r="L903">
            <v>0.33988661701910605</v>
          </cell>
          <cell r="M903">
            <v>101.3</v>
          </cell>
          <cell r="N903">
            <v>513.59</v>
          </cell>
          <cell r="O903">
            <v>0.74848798402728201</v>
          </cell>
          <cell r="P903">
            <v>34.040000000000006</v>
          </cell>
          <cell r="Q903">
            <v>172.58</v>
          </cell>
          <cell r="R903">
            <v>0.25151201597271816</v>
          </cell>
        </row>
        <row r="904">
          <cell r="A904" t="str">
            <v>15.04.01.02</v>
          </cell>
          <cell r="B904" t="str">
            <v xml:space="preserve">         Colocacion de Armadura de Acero fy=4200 kg/cm2 Grado 60</v>
          </cell>
          <cell r="C904" t="str">
            <v>kg</v>
          </cell>
          <cell r="D904">
            <v>135.34</v>
          </cell>
          <cell r="E904">
            <v>0.89</v>
          </cell>
          <cell r="F904">
            <v>120.45</v>
          </cell>
          <cell r="G904">
            <v>55.3</v>
          </cell>
          <cell r="H904">
            <v>49.22</v>
          </cell>
          <cell r="I904">
            <v>0.40863428808634289</v>
          </cell>
          <cell r="J904">
            <v>46</v>
          </cell>
          <cell r="K904">
            <v>40.94</v>
          </cell>
          <cell r="L904">
            <v>0.33989207139892069</v>
          </cell>
          <cell r="M904">
            <v>101.3</v>
          </cell>
          <cell r="N904">
            <v>90.16</v>
          </cell>
          <cell r="O904">
            <v>0.74852635948526358</v>
          </cell>
          <cell r="P904">
            <v>34.040000000000006</v>
          </cell>
          <cell r="Q904">
            <v>30.3</v>
          </cell>
          <cell r="R904">
            <v>0.25155666251556663</v>
          </cell>
        </row>
        <row r="905">
          <cell r="A905" t="str">
            <v>15.04.01.03</v>
          </cell>
          <cell r="B905" t="str">
            <v xml:space="preserve">         Concreto Para Zapatas f'c=210 kg/cm2</v>
          </cell>
          <cell r="C905" t="str">
            <v>m3</v>
          </cell>
          <cell r="D905">
            <v>3.28</v>
          </cell>
          <cell r="E905">
            <v>336.62</v>
          </cell>
          <cell r="F905">
            <v>1104.1099999999999</v>
          </cell>
          <cell r="G905">
            <v>0.57999999999999996</v>
          </cell>
          <cell r="H905">
            <v>195.24</v>
          </cell>
          <cell r="I905">
            <v>0.17683020713515865</v>
          </cell>
          <cell r="J905">
            <v>2.4</v>
          </cell>
          <cell r="K905">
            <v>807.89</v>
          </cell>
          <cell r="L905">
            <v>0.73171151425129743</v>
          </cell>
          <cell r="M905">
            <v>2.98</v>
          </cell>
          <cell r="N905">
            <v>1003.13</v>
          </cell>
          <cell r="O905">
            <v>0.90854172138645617</v>
          </cell>
          <cell r="P905">
            <v>0.29999999999999982</v>
          </cell>
          <cell r="Q905">
            <v>100.99</v>
          </cell>
          <cell r="R905">
            <v>9.1467335682133125E-2</v>
          </cell>
        </row>
        <row r="906">
          <cell r="A906" t="str">
            <v>15.04.02</v>
          </cell>
          <cell r="B906" t="str">
            <v xml:space="preserve">      VIGAS DE CIMENTACION</v>
          </cell>
          <cell r="F906">
            <v>2243.19</v>
          </cell>
          <cell r="G906">
            <v>0</v>
          </cell>
          <cell r="H906">
            <v>1276.05</v>
          </cell>
          <cell r="I906">
            <v>0.56885506800583097</v>
          </cell>
          <cell r="K906">
            <v>967.14</v>
          </cell>
          <cell r="L906">
            <v>0.43114493199416898</v>
          </cell>
          <cell r="M906">
            <v>0</v>
          </cell>
          <cell r="N906">
            <v>2243.19</v>
          </cell>
          <cell r="O906">
            <v>1</v>
          </cell>
          <cell r="P906">
            <v>0</v>
          </cell>
          <cell r="Q906">
            <v>0</v>
          </cell>
          <cell r="R906">
            <v>0</v>
          </cell>
        </row>
        <row r="907">
          <cell r="A907" t="str">
            <v>15.04.02.01</v>
          </cell>
          <cell r="B907" t="str">
            <v xml:space="preserve">         Habilitacion de Encofrado Para Vigas de Cimentacion</v>
          </cell>
          <cell r="C907" t="str">
            <v>m2</v>
          </cell>
          <cell r="D907">
            <v>16</v>
          </cell>
          <cell r="E907">
            <v>19.53</v>
          </cell>
          <cell r="F907">
            <v>312.48</v>
          </cell>
          <cell r="G907">
            <v>6</v>
          </cell>
          <cell r="H907">
            <v>117.18</v>
          </cell>
          <cell r="I907">
            <v>0.375</v>
          </cell>
          <cell r="J907">
            <v>10</v>
          </cell>
          <cell r="K907">
            <v>195.3</v>
          </cell>
          <cell r="L907">
            <v>0.625</v>
          </cell>
          <cell r="M907">
            <v>16</v>
          </cell>
          <cell r="N907">
            <v>312.48</v>
          </cell>
          <cell r="O907">
            <v>1</v>
          </cell>
          <cell r="P907">
            <v>0</v>
          </cell>
          <cell r="Q907">
            <v>0</v>
          </cell>
          <cell r="R907">
            <v>0</v>
          </cell>
        </row>
        <row r="908">
          <cell r="A908" t="str">
            <v>15.04.02.02</v>
          </cell>
          <cell r="B908" t="str">
            <v xml:space="preserve">         Habilitacion Acero fy=4200 kg/cm2 Grado 60</v>
          </cell>
          <cell r="C908" t="str">
            <v>kg</v>
          </cell>
          <cell r="D908">
            <v>162.34</v>
          </cell>
          <cell r="E908">
            <v>5.07</v>
          </cell>
          <cell r="F908">
            <v>823.06</v>
          </cell>
          <cell r="G908">
            <v>80.89</v>
          </cell>
          <cell r="H908">
            <v>410.11</v>
          </cell>
          <cell r="I908">
            <v>0.49827473088231727</v>
          </cell>
          <cell r="J908">
            <v>81.45</v>
          </cell>
          <cell r="K908">
            <v>412.95</v>
          </cell>
          <cell r="L908">
            <v>0.50172526911768278</v>
          </cell>
          <cell r="M908">
            <v>162.34</v>
          </cell>
          <cell r="N908">
            <v>823.06</v>
          </cell>
          <cell r="O908">
            <v>1</v>
          </cell>
          <cell r="P908">
            <v>0</v>
          </cell>
          <cell r="Q908">
            <v>0</v>
          </cell>
          <cell r="R908">
            <v>0</v>
          </cell>
        </row>
        <row r="909">
          <cell r="A909" t="str">
            <v>15.04.02.03</v>
          </cell>
          <cell r="B909" t="str">
            <v xml:space="preserve">         Colocacion de Armadura de Acero fy=4200 kg/cm2 Grado 60</v>
          </cell>
          <cell r="C909" t="str">
            <v>kg</v>
          </cell>
          <cell r="D909">
            <v>162.34</v>
          </cell>
          <cell r="E909">
            <v>0.89</v>
          </cell>
          <cell r="F909">
            <v>144.47999999999999</v>
          </cell>
          <cell r="G909">
            <v>80.89</v>
          </cell>
          <cell r="H909">
            <v>71.989999999999995</v>
          </cell>
          <cell r="I909">
            <v>0.49826965669988926</v>
          </cell>
          <cell r="J909">
            <v>81.45</v>
          </cell>
          <cell r="K909">
            <v>72.489999999999995</v>
          </cell>
          <cell r="L909">
            <v>0.50173034330011079</v>
          </cell>
          <cell r="M909">
            <v>162.34</v>
          </cell>
          <cell r="N909">
            <v>144.47999999999999</v>
          </cell>
          <cell r="O909">
            <v>1</v>
          </cell>
          <cell r="P909">
            <v>0</v>
          </cell>
          <cell r="Q909">
            <v>0</v>
          </cell>
          <cell r="R909">
            <v>0</v>
          </cell>
        </row>
        <row r="910">
          <cell r="A910" t="str">
            <v>15.04.02.04</v>
          </cell>
          <cell r="B910" t="str">
            <v xml:space="preserve">         Encofrado de Vigas de Cimentacion</v>
          </cell>
          <cell r="C910" t="str">
            <v>m2</v>
          </cell>
          <cell r="D910">
            <v>16</v>
          </cell>
          <cell r="E910">
            <v>22.84</v>
          </cell>
          <cell r="F910">
            <v>365.44</v>
          </cell>
          <cell r="G910">
            <v>6</v>
          </cell>
          <cell r="H910">
            <v>137.04</v>
          </cell>
          <cell r="I910">
            <v>0.375</v>
          </cell>
          <cell r="J910">
            <v>10</v>
          </cell>
          <cell r="K910">
            <v>228.4</v>
          </cell>
          <cell r="L910">
            <v>0.625</v>
          </cell>
          <cell r="M910">
            <v>16</v>
          </cell>
          <cell r="N910">
            <v>365.44</v>
          </cell>
          <cell r="O910">
            <v>1</v>
          </cell>
          <cell r="P910">
            <v>0</v>
          </cell>
          <cell r="Q910">
            <v>0</v>
          </cell>
          <cell r="R910">
            <v>0</v>
          </cell>
        </row>
        <row r="911">
          <cell r="A911" t="str">
            <v>15.04.02.05</v>
          </cell>
          <cell r="B911" t="str">
            <v xml:space="preserve">         Concreto Para Vigas de Cimentacion f'c=210 kg/cm2</v>
          </cell>
          <cell r="C911" t="str">
            <v>m3</v>
          </cell>
          <cell r="D911">
            <v>1.5</v>
          </cell>
          <cell r="E911">
            <v>336.62</v>
          </cell>
          <cell r="F911">
            <v>504.93</v>
          </cell>
          <cell r="G911">
            <v>1.5</v>
          </cell>
          <cell r="H911">
            <v>504.93</v>
          </cell>
          <cell r="I911">
            <v>1</v>
          </cell>
          <cell r="J911">
            <v>0</v>
          </cell>
          <cell r="K911">
            <v>0</v>
          </cell>
          <cell r="L911">
            <v>0</v>
          </cell>
          <cell r="M911">
            <v>1.5</v>
          </cell>
          <cell r="N911">
            <v>504.93</v>
          </cell>
          <cell r="O911">
            <v>1</v>
          </cell>
          <cell r="P911">
            <v>0</v>
          </cell>
          <cell r="Q911">
            <v>0</v>
          </cell>
          <cell r="R911">
            <v>0</v>
          </cell>
        </row>
        <row r="912">
          <cell r="A912" t="str">
            <v>15.04.02.06</v>
          </cell>
          <cell r="B912" t="str">
            <v xml:space="preserve">         Desencofrado de Vigas de Cimentacion</v>
          </cell>
          <cell r="C912" t="str">
            <v>m2</v>
          </cell>
          <cell r="D912">
            <v>16</v>
          </cell>
          <cell r="E912">
            <v>5.8</v>
          </cell>
          <cell r="F912">
            <v>92.8</v>
          </cell>
          <cell r="G912">
            <v>6</v>
          </cell>
          <cell r="H912">
            <v>34.799999999999997</v>
          </cell>
          <cell r="I912">
            <v>0.375</v>
          </cell>
          <cell r="J912">
            <v>10</v>
          </cell>
          <cell r="K912">
            <v>58</v>
          </cell>
          <cell r="L912">
            <v>0.625</v>
          </cell>
          <cell r="M912">
            <v>16</v>
          </cell>
          <cell r="N912">
            <v>92.8</v>
          </cell>
          <cell r="O912">
            <v>1</v>
          </cell>
          <cell r="P912">
            <v>0</v>
          </cell>
          <cell r="Q912">
            <v>0</v>
          </cell>
          <cell r="R912">
            <v>0</v>
          </cell>
        </row>
        <row r="913">
          <cell r="A913" t="str">
            <v>15.04.03</v>
          </cell>
          <cell r="B913" t="str">
            <v xml:space="preserve">      COLUMNAS</v>
          </cell>
          <cell r="F913">
            <v>10531.61</v>
          </cell>
          <cell r="G913">
            <v>0</v>
          </cell>
          <cell r="H913">
            <v>5727.3899999999985</v>
          </cell>
          <cell r="I913">
            <v>0.54382853144011201</v>
          </cell>
          <cell r="K913">
            <v>2499.9100000000003</v>
          </cell>
          <cell r="L913">
            <v>0.23737206372055175</v>
          </cell>
          <cell r="M913">
            <v>0</v>
          </cell>
          <cell r="N913">
            <v>8227.31</v>
          </cell>
          <cell r="O913">
            <v>0.78120154468310155</v>
          </cell>
          <cell r="P913">
            <v>0</v>
          </cell>
          <cell r="Q913">
            <v>2304.27</v>
          </cell>
          <cell r="R913">
            <v>0.21879560674958529</v>
          </cell>
        </row>
        <row r="914">
          <cell r="A914" t="str">
            <v>15.04.03.01</v>
          </cell>
          <cell r="B914" t="str">
            <v xml:space="preserve">         Habilitacion de Encofrado Para Columnas</v>
          </cell>
          <cell r="C914" t="str">
            <v>m2</v>
          </cell>
          <cell r="D914">
            <v>65.5</v>
          </cell>
          <cell r="E914">
            <v>25.11</v>
          </cell>
          <cell r="F914">
            <v>1644.71</v>
          </cell>
          <cell r="G914">
            <v>42</v>
          </cell>
          <cell r="H914">
            <v>1054.6199999999999</v>
          </cell>
          <cell r="I914">
            <v>0.64121942470101101</v>
          </cell>
          <cell r="J914">
            <v>14</v>
          </cell>
          <cell r="K914">
            <v>351.54</v>
          </cell>
          <cell r="L914">
            <v>0.21373980823367039</v>
          </cell>
          <cell r="M914">
            <v>56</v>
          </cell>
          <cell r="N914">
            <v>1406.16</v>
          </cell>
          <cell r="O914">
            <v>0.85495923293468157</v>
          </cell>
          <cell r="P914">
            <v>9.5</v>
          </cell>
          <cell r="Q914">
            <v>238.55</v>
          </cell>
          <cell r="R914">
            <v>0.14504076706531852</v>
          </cell>
        </row>
        <row r="915">
          <cell r="A915" t="str">
            <v>15.04.03.02</v>
          </cell>
          <cell r="B915" t="str">
            <v xml:space="preserve">         Habilitacion Acero fy=4200 kg/cm2 Grado 60</v>
          </cell>
          <cell r="C915" t="str">
            <v>kg</v>
          </cell>
          <cell r="D915">
            <v>950.74</v>
          </cell>
          <cell r="E915">
            <v>5.07</v>
          </cell>
          <cell r="F915">
            <v>4820.25</v>
          </cell>
          <cell r="G915">
            <v>426.76</v>
          </cell>
          <cell r="H915">
            <v>2163.67</v>
          </cell>
          <cell r="I915">
            <v>0.44887090918520828</v>
          </cell>
          <cell r="J915">
            <v>236</v>
          </cell>
          <cell r="K915">
            <v>1196.52</v>
          </cell>
          <cell r="L915">
            <v>0.24822778901509257</v>
          </cell>
          <cell r="M915">
            <v>662.76</v>
          </cell>
          <cell r="N915">
            <v>3360.19</v>
          </cell>
          <cell r="O915">
            <v>0.69709869820030079</v>
          </cell>
          <cell r="P915">
            <v>287.98</v>
          </cell>
          <cell r="Q915">
            <v>1460.06</v>
          </cell>
          <cell r="R915">
            <v>0.30290130179969915</v>
          </cell>
        </row>
        <row r="916">
          <cell r="A916" t="str">
            <v>15.04.03.03</v>
          </cell>
          <cell r="B916" t="str">
            <v xml:space="preserve">         Colocacion de Armadura de Acero fy=4200 kg/cm2 Grado 60</v>
          </cell>
          <cell r="C916" t="str">
            <v>kg</v>
          </cell>
          <cell r="D916">
            <v>950.74</v>
          </cell>
          <cell r="E916">
            <v>0.89</v>
          </cell>
          <cell r="F916">
            <v>846.16</v>
          </cell>
          <cell r="G916">
            <v>426.76</v>
          </cell>
          <cell r="H916">
            <v>379.82</v>
          </cell>
          <cell r="I916">
            <v>0.44887491727332895</v>
          </cell>
          <cell r="J916">
            <v>236</v>
          </cell>
          <cell r="K916">
            <v>210.04</v>
          </cell>
          <cell r="L916">
            <v>0.24822728561974094</v>
          </cell>
          <cell r="M916">
            <v>662.76</v>
          </cell>
          <cell r="N916">
            <v>589.86</v>
          </cell>
          <cell r="O916">
            <v>0.6971022028930699</v>
          </cell>
          <cell r="P916">
            <v>287.98</v>
          </cell>
          <cell r="Q916">
            <v>256.3</v>
          </cell>
          <cell r="R916">
            <v>0.30289779710693016</v>
          </cell>
        </row>
        <row r="917">
          <cell r="A917" t="str">
            <v>15.04.03.04</v>
          </cell>
          <cell r="B917" t="str">
            <v xml:space="preserve">         Encofrado de Columnas</v>
          </cell>
          <cell r="C917" t="str">
            <v>m2</v>
          </cell>
          <cell r="D917">
            <v>64.5</v>
          </cell>
          <cell r="E917">
            <v>16.87</v>
          </cell>
          <cell r="F917">
            <v>1088.1199999999999</v>
          </cell>
          <cell r="G917">
            <v>42</v>
          </cell>
          <cell r="H917">
            <v>708.54</v>
          </cell>
          <cell r="I917">
            <v>0.65115979855163042</v>
          </cell>
          <cell r="J917">
            <v>15.3</v>
          </cell>
          <cell r="K917">
            <v>258.11</v>
          </cell>
          <cell r="L917">
            <v>0.23720729331323756</v>
          </cell>
          <cell r="M917">
            <v>57.3</v>
          </cell>
          <cell r="N917">
            <v>966.65</v>
          </cell>
          <cell r="O917">
            <v>0.88836709186486795</v>
          </cell>
          <cell r="P917">
            <v>7.2000000000000028</v>
          </cell>
          <cell r="Q917">
            <v>121.46</v>
          </cell>
          <cell r="R917">
            <v>0.11162371797228247</v>
          </cell>
        </row>
        <row r="918">
          <cell r="A918" t="str">
            <v>15.04.03.05</v>
          </cell>
          <cell r="B918" t="str">
            <v xml:space="preserve">         Concreto Para Columnas f'c=210 kg/cm2 </v>
          </cell>
          <cell r="C918" t="str">
            <v>m3</v>
          </cell>
          <cell r="D918">
            <v>4.26</v>
          </cell>
          <cell r="E918">
            <v>419.41</v>
          </cell>
          <cell r="F918">
            <v>1786.69</v>
          </cell>
          <cell r="G918">
            <v>2.85</v>
          </cell>
          <cell r="H918">
            <v>1195.32</v>
          </cell>
          <cell r="I918">
            <v>0.66901365094112575</v>
          </cell>
          <cell r="J918">
            <v>0.96</v>
          </cell>
          <cell r="K918">
            <v>402.63</v>
          </cell>
          <cell r="L918">
            <v>0.2253496689408907</v>
          </cell>
          <cell r="M918">
            <v>3.81</v>
          </cell>
          <cell r="N918">
            <v>1597.95</v>
          </cell>
          <cell r="O918">
            <v>0.89436331988201645</v>
          </cell>
          <cell r="P918">
            <v>0.44999999999999973</v>
          </cell>
          <cell r="Q918">
            <v>188.73</v>
          </cell>
          <cell r="R918">
            <v>0.10563108317615254</v>
          </cell>
        </row>
        <row r="919">
          <cell r="A919" t="str">
            <v>15.04.03.06</v>
          </cell>
          <cell r="B919" t="str">
            <v xml:space="preserve">         Desencofrado de Columnas</v>
          </cell>
          <cell r="C919" t="str">
            <v>m2</v>
          </cell>
          <cell r="D919">
            <v>64.5</v>
          </cell>
          <cell r="E919">
            <v>5.07</v>
          </cell>
          <cell r="F919">
            <v>327.02</v>
          </cell>
          <cell r="G919">
            <v>42</v>
          </cell>
          <cell r="H919">
            <v>212.94</v>
          </cell>
          <cell r="I919">
            <v>0.65115283468900986</v>
          </cell>
          <cell r="J919">
            <v>15.3</v>
          </cell>
          <cell r="K919">
            <v>77.569999999999993</v>
          </cell>
          <cell r="L919">
            <v>0.23720261757690661</v>
          </cell>
          <cell r="M919">
            <v>57.3</v>
          </cell>
          <cell r="N919">
            <v>290.51</v>
          </cell>
          <cell r="O919">
            <v>0.8883554522659165</v>
          </cell>
          <cell r="P919">
            <v>7.2000000000000028</v>
          </cell>
          <cell r="Q919">
            <v>36.5</v>
          </cell>
          <cell r="R919">
            <v>0.11161396856461379</v>
          </cell>
        </row>
        <row r="920">
          <cell r="A920" t="str">
            <v>15.04.03.07</v>
          </cell>
          <cell r="B920" t="str">
            <v xml:space="preserve">         Curado de Columnas </v>
          </cell>
          <cell r="C920" t="str">
            <v>m3</v>
          </cell>
          <cell r="D920">
            <v>4.26</v>
          </cell>
          <cell r="E920">
            <v>4.38</v>
          </cell>
          <cell r="F920">
            <v>18.66</v>
          </cell>
          <cell r="G920">
            <v>2.85</v>
          </cell>
          <cell r="H920">
            <v>12.48</v>
          </cell>
          <cell r="I920">
            <v>0.6688102893890675</v>
          </cell>
          <cell r="J920">
            <v>0.8</v>
          </cell>
          <cell r="K920">
            <v>3.5</v>
          </cell>
          <cell r="L920">
            <v>0.18756698821007503</v>
          </cell>
          <cell r="M920">
            <v>3.6500000000000004</v>
          </cell>
          <cell r="N920">
            <v>15.99</v>
          </cell>
          <cell r="O920">
            <v>0.85691318327974275</v>
          </cell>
          <cell r="P920">
            <v>0.60999999999999943</v>
          </cell>
          <cell r="Q920">
            <v>2.67</v>
          </cell>
          <cell r="R920">
            <v>0.14308681672025722</v>
          </cell>
        </row>
        <row r="921">
          <cell r="A921" t="str">
            <v>15.04.04</v>
          </cell>
          <cell r="B921" t="str">
            <v xml:space="preserve">      VIGAS</v>
          </cell>
          <cell r="F921">
            <v>4023.24</v>
          </cell>
          <cell r="G921">
            <v>0</v>
          </cell>
          <cell r="H921">
            <v>2310.1400000000003</v>
          </cell>
          <cell r="I921">
            <v>0.57419890436563581</v>
          </cell>
          <cell r="K921">
            <v>0</v>
          </cell>
          <cell r="L921">
            <v>0</v>
          </cell>
          <cell r="M921">
            <v>0</v>
          </cell>
          <cell r="N921">
            <v>2310.1400000000003</v>
          </cell>
          <cell r="O921">
            <v>0.57419890436563581</v>
          </cell>
          <cell r="P921">
            <v>0</v>
          </cell>
          <cell r="Q921">
            <v>1713.0700000000002</v>
          </cell>
          <cell r="R921">
            <v>0.4257936389576561</v>
          </cell>
        </row>
        <row r="922">
          <cell r="A922" t="str">
            <v>15.04.04.01</v>
          </cell>
          <cell r="B922" t="str">
            <v xml:space="preserve">         Habilitacion de Encofrado Para Vigas Tipicas</v>
          </cell>
          <cell r="C922" t="str">
            <v>m2</v>
          </cell>
          <cell r="D922">
            <v>24.58</v>
          </cell>
          <cell r="E922">
            <v>31.13</v>
          </cell>
          <cell r="F922">
            <v>765.18</v>
          </cell>
          <cell r="G922">
            <v>14.63</v>
          </cell>
          <cell r="H922">
            <v>455.43</v>
          </cell>
          <cell r="I922">
            <v>0.5951932878538384</v>
          </cell>
          <cell r="K922">
            <v>0</v>
          </cell>
          <cell r="L922">
            <v>0</v>
          </cell>
          <cell r="M922">
            <v>14.63</v>
          </cell>
          <cell r="N922">
            <v>455.43</v>
          </cell>
          <cell r="O922">
            <v>0.5951932878538384</v>
          </cell>
          <cell r="P922">
            <v>9.9499999999999975</v>
          </cell>
          <cell r="Q922">
            <v>309.74</v>
          </cell>
          <cell r="R922">
            <v>0.40479364332575346</v>
          </cell>
        </row>
        <row r="923">
          <cell r="A923" t="str">
            <v>15.04.04.02</v>
          </cell>
          <cell r="B923" t="str">
            <v xml:space="preserve">         Habilitacion Acero fy=4200 kg/cm2 Grado 60</v>
          </cell>
          <cell r="C923" t="str">
            <v>kg</v>
          </cell>
          <cell r="D923">
            <v>297.97000000000003</v>
          </cell>
          <cell r="E923">
            <v>5.07</v>
          </cell>
          <cell r="F923">
            <v>1510.71</v>
          </cell>
          <cell r="G923">
            <v>136.97999999999999</v>
          </cell>
          <cell r="H923">
            <v>694.49</v>
          </cell>
          <cell r="I923">
            <v>0.45971099681606659</v>
          </cell>
          <cell r="K923">
            <v>0</v>
          </cell>
          <cell r="L923">
            <v>0</v>
          </cell>
          <cell r="M923">
            <v>136.97999999999999</v>
          </cell>
          <cell r="N923">
            <v>694.49</v>
          </cell>
          <cell r="O923">
            <v>0.45971099681606659</v>
          </cell>
          <cell r="P923">
            <v>160.99000000000004</v>
          </cell>
          <cell r="Q923">
            <v>816.22</v>
          </cell>
          <cell r="R923">
            <v>0.54028900318393336</v>
          </cell>
        </row>
        <row r="924">
          <cell r="A924" t="str">
            <v>15.04.04.03</v>
          </cell>
          <cell r="B924" t="str">
            <v xml:space="preserve">         Colocacion de Armadura de Acero fy=4200 kg/cm2 Grado 60</v>
          </cell>
          <cell r="C924" t="str">
            <v>kg</v>
          </cell>
          <cell r="D924">
            <v>297.97000000000003</v>
          </cell>
          <cell r="E924">
            <v>0.89</v>
          </cell>
          <cell r="F924">
            <v>265.19</v>
          </cell>
          <cell r="G924">
            <v>136.97999999999999</v>
          </cell>
          <cell r="H924">
            <v>121.91</v>
          </cell>
          <cell r="I924">
            <v>0.45970813379086689</v>
          </cell>
          <cell r="K924">
            <v>0</v>
          </cell>
          <cell r="L924">
            <v>0</v>
          </cell>
          <cell r="M924">
            <v>136.97999999999999</v>
          </cell>
          <cell r="N924">
            <v>121.91</v>
          </cell>
          <cell r="O924">
            <v>0.45970813379086689</v>
          </cell>
          <cell r="P924">
            <v>160.99000000000004</v>
          </cell>
          <cell r="Q924">
            <v>143.28</v>
          </cell>
          <cell r="R924">
            <v>0.54029186620913305</v>
          </cell>
        </row>
        <row r="925">
          <cell r="A925" t="str">
            <v>15.04.04.04</v>
          </cell>
          <cell r="B925" t="str">
            <v xml:space="preserve">         Encofrado de Vigas Tipicas</v>
          </cell>
          <cell r="C925" t="str">
            <v>m2</v>
          </cell>
          <cell r="D925">
            <v>24.58</v>
          </cell>
          <cell r="E925">
            <v>16.96</v>
          </cell>
          <cell r="F925">
            <v>416.88</v>
          </cell>
          <cell r="G925">
            <v>14.63</v>
          </cell>
          <cell r="H925">
            <v>248.12</v>
          </cell>
          <cell r="I925">
            <v>0.5951832661677221</v>
          </cell>
          <cell r="K925">
            <v>0</v>
          </cell>
          <cell r="L925">
            <v>0</v>
          </cell>
          <cell r="M925">
            <v>14.63</v>
          </cell>
          <cell r="N925">
            <v>248.12</v>
          </cell>
          <cell r="O925">
            <v>0.5951832661677221</v>
          </cell>
          <cell r="P925">
            <v>9.9499999999999975</v>
          </cell>
          <cell r="Q925">
            <v>168.75</v>
          </cell>
          <cell r="R925">
            <v>0.40479274611398963</v>
          </cell>
        </row>
        <row r="926">
          <cell r="A926" t="str">
            <v>15.04.04.05</v>
          </cell>
          <cell r="B926" t="str">
            <v xml:space="preserve">         Concreto en Vigas f'c=210 kg/cm2</v>
          </cell>
          <cell r="C926" t="str">
            <v>m3</v>
          </cell>
          <cell r="D926">
            <v>2.68</v>
          </cell>
          <cell r="E926">
            <v>348.35</v>
          </cell>
          <cell r="F926">
            <v>933.58</v>
          </cell>
          <cell r="G926">
            <v>2.04</v>
          </cell>
          <cell r="H926">
            <v>710.63</v>
          </cell>
          <cell r="I926">
            <v>0.7611881145697208</v>
          </cell>
          <cell r="K926">
            <v>0</v>
          </cell>
          <cell r="L926">
            <v>0</v>
          </cell>
          <cell r="M926">
            <v>2.04</v>
          </cell>
          <cell r="N926">
            <v>710.63</v>
          </cell>
          <cell r="O926">
            <v>0.7611881145697208</v>
          </cell>
          <cell r="P926">
            <v>0.64000000000000012</v>
          </cell>
          <cell r="Q926">
            <v>222.94</v>
          </cell>
          <cell r="R926">
            <v>0.23880117397544934</v>
          </cell>
        </row>
        <row r="927">
          <cell r="A927" t="str">
            <v>15.04.04.06</v>
          </cell>
          <cell r="B927" t="str">
            <v xml:space="preserve">         Desencofrado de Vigas Tipicas</v>
          </cell>
          <cell r="C927" t="str">
            <v>m2</v>
          </cell>
          <cell r="D927">
            <v>24.58</v>
          </cell>
          <cell r="E927">
            <v>5.07</v>
          </cell>
          <cell r="F927">
            <v>124.62</v>
          </cell>
          <cell r="G927">
            <v>14.63</v>
          </cell>
          <cell r="H927">
            <v>74.17</v>
          </cell>
          <cell r="I927">
            <v>0.59516931471673884</v>
          </cell>
          <cell r="K927">
            <v>0</v>
          </cell>
          <cell r="L927">
            <v>0</v>
          </cell>
          <cell r="M927">
            <v>14.63</v>
          </cell>
          <cell r="N927">
            <v>74.17</v>
          </cell>
          <cell r="O927">
            <v>0.59516931471673884</v>
          </cell>
          <cell r="P927">
            <v>9.9499999999999975</v>
          </cell>
          <cell r="Q927">
            <v>50.45</v>
          </cell>
          <cell r="R927">
            <v>0.4048306852832611</v>
          </cell>
        </row>
        <row r="928">
          <cell r="A928" t="str">
            <v>15.04.04.07</v>
          </cell>
          <cell r="B928" t="str">
            <v xml:space="preserve">         Curado de Vigas</v>
          </cell>
          <cell r="C928" t="str">
            <v>m3</v>
          </cell>
          <cell r="D928">
            <v>2.68</v>
          </cell>
          <cell r="E928">
            <v>2.64</v>
          </cell>
          <cell r="F928">
            <v>7.08</v>
          </cell>
          <cell r="G928">
            <v>2.04</v>
          </cell>
          <cell r="H928">
            <v>5.39</v>
          </cell>
          <cell r="I928">
            <v>0.76129943502824848</v>
          </cell>
          <cell r="K928">
            <v>0</v>
          </cell>
          <cell r="L928">
            <v>0</v>
          </cell>
          <cell r="M928">
            <v>2.04</v>
          </cell>
          <cell r="N928">
            <v>5.39</v>
          </cell>
          <cell r="O928">
            <v>0.76129943502824848</v>
          </cell>
          <cell r="P928">
            <v>0.64000000000000012</v>
          </cell>
          <cell r="Q928">
            <v>1.69</v>
          </cell>
          <cell r="R928">
            <v>0.23870056497175141</v>
          </cell>
        </row>
        <row r="929">
          <cell r="A929" t="str">
            <v>15.04.05</v>
          </cell>
          <cell r="B929" t="str">
            <v xml:space="preserve">      COLUMNAS DE CONFINAMIENTO</v>
          </cell>
          <cell r="F929">
            <v>391</v>
          </cell>
          <cell r="G929">
            <v>0</v>
          </cell>
          <cell r="H929">
            <v>0</v>
          </cell>
          <cell r="I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391</v>
          </cell>
          <cell r="R929">
            <v>1</v>
          </cell>
        </row>
        <row r="930">
          <cell r="A930" t="str">
            <v>15.04.05.01</v>
          </cell>
          <cell r="B930" t="str">
            <v xml:space="preserve">         Habilitacion Acero fy=4200 kg/cm2 Grado 60</v>
          </cell>
          <cell r="C930" t="str">
            <v>kg</v>
          </cell>
          <cell r="D930">
            <v>19.68</v>
          </cell>
          <cell r="E930">
            <v>5.07</v>
          </cell>
          <cell r="F930">
            <v>99.78</v>
          </cell>
          <cell r="G930">
            <v>0</v>
          </cell>
          <cell r="H930">
            <v>0</v>
          </cell>
          <cell r="I930">
            <v>0</v>
          </cell>
          <cell r="K930">
            <v>0</v>
          </cell>
          <cell r="L930">
            <v>0</v>
          </cell>
          <cell r="M930">
            <v>0</v>
          </cell>
          <cell r="N930">
            <v>0</v>
          </cell>
          <cell r="O930">
            <v>0</v>
          </cell>
          <cell r="P930">
            <v>19.68</v>
          </cell>
          <cell r="Q930">
            <v>99.78</v>
          </cell>
          <cell r="R930">
            <v>1</v>
          </cell>
        </row>
        <row r="931">
          <cell r="A931" t="str">
            <v>15.04.05.02</v>
          </cell>
          <cell r="B931" t="str">
            <v xml:space="preserve">         Colocacion de Armadura de Acero fy=4200 kg/cm2 Grado 60</v>
          </cell>
          <cell r="C931" t="str">
            <v>kg</v>
          </cell>
          <cell r="D931">
            <v>19.68</v>
          </cell>
          <cell r="E931">
            <v>0.89</v>
          </cell>
          <cell r="F931">
            <v>17.52</v>
          </cell>
          <cell r="G931">
            <v>0</v>
          </cell>
          <cell r="H931">
            <v>0</v>
          </cell>
          <cell r="I931">
            <v>0</v>
          </cell>
          <cell r="K931">
            <v>0</v>
          </cell>
          <cell r="L931">
            <v>0</v>
          </cell>
          <cell r="M931">
            <v>0</v>
          </cell>
          <cell r="N931">
            <v>0</v>
          </cell>
          <cell r="O931">
            <v>0</v>
          </cell>
          <cell r="P931">
            <v>19.68</v>
          </cell>
          <cell r="Q931">
            <v>17.52</v>
          </cell>
          <cell r="R931">
            <v>1</v>
          </cell>
        </row>
        <row r="932">
          <cell r="A932" t="str">
            <v>15.04.05.03</v>
          </cell>
          <cell r="B932" t="str">
            <v xml:space="preserve">         Encofrado y Desencofrado en Columnas de Confinamiento</v>
          </cell>
          <cell r="C932" t="str">
            <v>m2</v>
          </cell>
          <cell r="D932">
            <v>3.6</v>
          </cell>
          <cell r="E932">
            <v>48.67</v>
          </cell>
          <cell r="F932">
            <v>175.21</v>
          </cell>
          <cell r="G932">
            <v>0</v>
          </cell>
          <cell r="H932">
            <v>0</v>
          </cell>
          <cell r="I932">
            <v>0</v>
          </cell>
          <cell r="K932">
            <v>0</v>
          </cell>
          <cell r="L932">
            <v>0</v>
          </cell>
          <cell r="M932">
            <v>0</v>
          </cell>
          <cell r="N932">
            <v>0</v>
          </cell>
          <cell r="O932">
            <v>0</v>
          </cell>
          <cell r="P932">
            <v>3.6</v>
          </cell>
          <cell r="Q932">
            <v>175.21</v>
          </cell>
          <cell r="R932">
            <v>1</v>
          </cell>
        </row>
        <row r="933">
          <cell r="A933" t="str">
            <v>15.04.05.04</v>
          </cell>
          <cell r="B933" t="str">
            <v xml:space="preserve">         Concreto en Columnas de Confinamiento f'c=140kg/cm2</v>
          </cell>
          <cell r="C933" t="str">
            <v>m3</v>
          </cell>
          <cell r="D933">
            <v>0.27</v>
          </cell>
          <cell r="E933">
            <v>364.78</v>
          </cell>
          <cell r="F933">
            <v>98.49</v>
          </cell>
          <cell r="G933">
            <v>0</v>
          </cell>
          <cell r="H933">
            <v>0</v>
          </cell>
          <cell r="I933">
            <v>0</v>
          </cell>
          <cell r="K933">
            <v>0</v>
          </cell>
          <cell r="L933">
            <v>0</v>
          </cell>
          <cell r="M933">
            <v>0</v>
          </cell>
          <cell r="N933">
            <v>0</v>
          </cell>
          <cell r="O933">
            <v>0</v>
          </cell>
          <cell r="P933">
            <v>0.27</v>
          </cell>
          <cell r="Q933">
            <v>98.49</v>
          </cell>
          <cell r="R933">
            <v>1</v>
          </cell>
        </row>
        <row r="934">
          <cell r="A934" t="str">
            <v>15.04.06</v>
          </cell>
          <cell r="B934" t="str">
            <v xml:space="preserve">      VIGAS DE CONFINAMIENTO</v>
          </cell>
          <cell r="F934">
            <v>329.03000000000003</v>
          </cell>
          <cell r="G934">
            <v>0</v>
          </cell>
          <cell r="H934">
            <v>0</v>
          </cell>
          <cell r="I934">
            <v>0</v>
          </cell>
          <cell r="K934">
            <v>0</v>
          </cell>
          <cell r="L934">
            <v>0</v>
          </cell>
          <cell r="M934">
            <v>0</v>
          </cell>
          <cell r="N934">
            <v>0</v>
          </cell>
          <cell r="O934">
            <v>0</v>
          </cell>
          <cell r="P934">
            <v>0</v>
          </cell>
          <cell r="Q934">
            <v>329.03000000000003</v>
          </cell>
          <cell r="R934">
            <v>1</v>
          </cell>
        </row>
        <row r="935">
          <cell r="A935" t="str">
            <v>15.04.06.01</v>
          </cell>
          <cell r="B935" t="str">
            <v xml:space="preserve">         Habilitacion Acero fy=4200 kg/cm2 Grado 60</v>
          </cell>
          <cell r="C935" t="str">
            <v>kg</v>
          </cell>
          <cell r="D935">
            <v>21.65</v>
          </cell>
          <cell r="E935">
            <v>5.07</v>
          </cell>
          <cell r="F935">
            <v>109.77</v>
          </cell>
          <cell r="G935">
            <v>0</v>
          </cell>
          <cell r="H935">
            <v>0</v>
          </cell>
          <cell r="I935">
            <v>0</v>
          </cell>
          <cell r="K935">
            <v>0</v>
          </cell>
          <cell r="L935">
            <v>0</v>
          </cell>
          <cell r="M935">
            <v>0</v>
          </cell>
          <cell r="N935">
            <v>0</v>
          </cell>
          <cell r="O935">
            <v>0</v>
          </cell>
          <cell r="P935">
            <v>21.65</v>
          </cell>
          <cell r="Q935">
            <v>109.77</v>
          </cell>
          <cell r="R935">
            <v>1</v>
          </cell>
        </row>
        <row r="936">
          <cell r="A936" t="str">
            <v>15.04.06.02</v>
          </cell>
          <cell r="B936" t="str">
            <v xml:space="preserve">         Colocacion de Armadura de Acero fy=4200 kg/cm2 Grado 60</v>
          </cell>
          <cell r="C936" t="str">
            <v>kg</v>
          </cell>
          <cell r="D936">
            <v>21.65</v>
          </cell>
          <cell r="E936">
            <v>0.89</v>
          </cell>
          <cell r="F936">
            <v>19.27</v>
          </cell>
          <cell r="G936">
            <v>0</v>
          </cell>
          <cell r="H936">
            <v>0</v>
          </cell>
          <cell r="I936">
            <v>0</v>
          </cell>
          <cell r="K936">
            <v>0</v>
          </cell>
          <cell r="L936">
            <v>0</v>
          </cell>
          <cell r="M936">
            <v>0</v>
          </cell>
          <cell r="N936">
            <v>0</v>
          </cell>
          <cell r="O936">
            <v>0</v>
          </cell>
          <cell r="P936">
            <v>21.65</v>
          </cell>
          <cell r="Q936">
            <v>19.27</v>
          </cell>
          <cell r="R936">
            <v>1</v>
          </cell>
        </row>
        <row r="937">
          <cell r="A937" t="str">
            <v>15.04.06.03</v>
          </cell>
          <cell r="B937" t="str">
            <v xml:space="preserve">         Encofrado y Desencofrado en Vigas de Confinamiento</v>
          </cell>
          <cell r="C937" t="str">
            <v>m2</v>
          </cell>
          <cell r="D937">
            <v>2.5</v>
          </cell>
          <cell r="E937">
            <v>57.67</v>
          </cell>
          <cell r="F937">
            <v>144.18</v>
          </cell>
          <cell r="G937">
            <v>0</v>
          </cell>
          <cell r="H937">
            <v>0</v>
          </cell>
          <cell r="I937">
            <v>0</v>
          </cell>
          <cell r="K937">
            <v>0</v>
          </cell>
          <cell r="L937">
            <v>0</v>
          </cell>
          <cell r="M937">
            <v>0</v>
          </cell>
          <cell r="N937">
            <v>0</v>
          </cell>
          <cell r="O937">
            <v>0</v>
          </cell>
          <cell r="P937">
            <v>2.5</v>
          </cell>
          <cell r="Q937">
            <v>144.18</v>
          </cell>
          <cell r="R937">
            <v>1</v>
          </cell>
        </row>
        <row r="938">
          <cell r="A938" t="str">
            <v>15.04.06.04</v>
          </cell>
          <cell r="B938" t="str">
            <v xml:space="preserve">         Concreto en Vigas de Confinamiento f'c=140kg/cm2</v>
          </cell>
          <cell r="C938" t="str">
            <v>m3</v>
          </cell>
          <cell r="D938">
            <v>0.19</v>
          </cell>
          <cell r="E938">
            <v>293.73</v>
          </cell>
          <cell r="F938">
            <v>55.81</v>
          </cell>
          <cell r="G938">
            <v>0</v>
          </cell>
          <cell r="H938">
            <v>0</v>
          </cell>
          <cell r="I938">
            <v>0</v>
          </cell>
          <cell r="K938">
            <v>0</v>
          </cell>
          <cell r="L938">
            <v>0</v>
          </cell>
          <cell r="M938">
            <v>0</v>
          </cell>
          <cell r="N938">
            <v>0</v>
          </cell>
          <cell r="O938">
            <v>0</v>
          </cell>
          <cell r="P938">
            <v>0.19</v>
          </cell>
          <cell r="Q938">
            <v>55.81</v>
          </cell>
          <cell r="R938">
            <v>1</v>
          </cell>
        </row>
        <row r="939">
          <cell r="A939" t="str">
            <v>15.05</v>
          </cell>
          <cell r="B939" t="str">
            <v xml:space="preserve">   ALBAÑILERIA</v>
          </cell>
          <cell r="F939">
            <v>6801.18</v>
          </cell>
          <cell r="G939">
            <v>0</v>
          </cell>
          <cell r="H939">
            <v>4032.2099999999996</v>
          </cell>
          <cell r="I939">
            <v>0.59286917858371624</v>
          </cell>
          <cell r="K939">
            <v>2106.83</v>
          </cell>
          <cell r="L939">
            <v>0.30977418624415171</v>
          </cell>
          <cell r="M939">
            <v>0</v>
          </cell>
          <cell r="N939">
            <v>6139.04</v>
          </cell>
          <cell r="O939">
            <v>0.90264336482786811</v>
          </cell>
          <cell r="P939">
            <v>0</v>
          </cell>
          <cell r="Q939">
            <v>662.15</v>
          </cell>
          <cell r="R939">
            <v>9.7358105505221143E-2</v>
          </cell>
        </row>
        <row r="940">
          <cell r="A940" t="str">
            <v>15.05.01</v>
          </cell>
          <cell r="B940" t="str">
            <v xml:space="preserve">      Muro de Soga Ladrillo KING-KONG 18H(9X13X24); 1.5 cm., Mezcla 1:5</v>
          </cell>
          <cell r="C940" t="str">
            <v>m2</v>
          </cell>
          <cell r="D940">
            <v>10.35</v>
          </cell>
          <cell r="E940">
            <v>72.55</v>
          </cell>
          <cell r="F940">
            <v>750.89</v>
          </cell>
          <cell r="G940">
            <v>10.35</v>
          </cell>
          <cell r="H940">
            <v>750.89</v>
          </cell>
          <cell r="I940">
            <v>1</v>
          </cell>
          <cell r="K940">
            <v>0</v>
          </cell>
          <cell r="L940">
            <v>0</v>
          </cell>
          <cell r="M940">
            <v>10.35</v>
          </cell>
          <cell r="N940">
            <v>750.89</v>
          </cell>
          <cell r="O940">
            <v>1</v>
          </cell>
          <cell r="P940">
            <v>0</v>
          </cell>
          <cell r="Q940">
            <v>0</v>
          </cell>
          <cell r="R940">
            <v>0</v>
          </cell>
        </row>
        <row r="941">
          <cell r="A941" t="str">
            <v>15.05.02</v>
          </cell>
          <cell r="B941" t="str">
            <v xml:space="preserve">      Muro de Cabeza Ladrillo KING-KONG 18H(9X13X24); 1.5 cm., Mezcla 1:5</v>
          </cell>
          <cell r="C941" t="str">
            <v>m2</v>
          </cell>
          <cell r="D941">
            <v>49.8</v>
          </cell>
          <cell r="E941">
            <v>120.39</v>
          </cell>
          <cell r="F941">
            <v>5995.42</v>
          </cell>
          <cell r="G941">
            <v>26.8</v>
          </cell>
          <cell r="H941">
            <v>3226.45</v>
          </cell>
          <cell r="I941">
            <v>0.53815245637503295</v>
          </cell>
          <cell r="J941">
            <v>17.5</v>
          </cell>
          <cell r="K941">
            <v>2106.83</v>
          </cell>
          <cell r="L941">
            <v>0.35140657368457923</v>
          </cell>
          <cell r="M941">
            <v>44.3</v>
          </cell>
          <cell r="N941">
            <v>5333.28</v>
          </cell>
          <cell r="O941">
            <v>0.88955903005961212</v>
          </cell>
          <cell r="P941">
            <v>5.5</v>
          </cell>
          <cell r="Q941">
            <v>662.15</v>
          </cell>
          <cell r="R941">
            <v>0.11044263788024858</v>
          </cell>
        </row>
        <row r="942">
          <cell r="A942" t="str">
            <v>15.05.03</v>
          </cell>
          <cell r="B942" t="str">
            <v xml:space="preserve">      Junta de Construccion con Tecknoport</v>
          </cell>
          <cell r="C942" t="str">
            <v>m2</v>
          </cell>
          <cell r="D942">
            <v>19.32</v>
          </cell>
          <cell r="E942">
            <v>2.84</v>
          </cell>
          <cell r="F942">
            <v>54.87</v>
          </cell>
          <cell r="G942">
            <v>19.32</v>
          </cell>
          <cell r="H942">
            <v>54.87</v>
          </cell>
          <cell r="I942">
            <v>1</v>
          </cell>
          <cell r="K942">
            <v>0</v>
          </cell>
          <cell r="L942">
            <v>0</v>
          </cell>
          <cell r="M942">
            <v>19.32</v>
          </cell>
          <cell r="N942">
            <v>54.87</v>
          </cell>
          <cell r="O942">
            <v>1</v>
          </cell>
          <cell r="P942">
            <v>0</v>
          </cell>
          <cell r="Q942">
            <v>0</v>
          </cell>
          <cell r="R942">
            <v>0</v>
          </cell>
        </row>
        <row r="943">
          <cell r="A943" t="str">
            <v>15.06</v>
          </cell>
          <cell r="B943" t="str">
            <v xml:space="preserve">   REVOQUES ENLUCIDOS Y MOLDURAS</v>
          </cell>
          <cell r="F943">
            <v>7137.8000000000011</v>
          </cell>
          <cell r="G943">
            <v>0</v>
          </cell>
          <cell r="H943">
            <v>2545.8699999999994</v>
          </cell>
          <cell r="I943">
            <v>0.35667432542239891</v>
          </cell>
          <cell r="K943">
            <v>1856.2200000000003</v>
          </cell>
          <cell r="L943">
            <v>0.26005491888256888</v>
          </cell>
          <cell r="M943">
            <v>0</v>
          </cell>
          <cell r="N943">
            <v>4402.0999999999995</v>
          </cell>
          <cell r="O943">
            <v>0.61673064529687005</v>
          </cell>
          <cell r="P943">
            <v>0</v>
          </cell>
          <cell r="Q943">
            <v>2735.7000000000003</v>
          </cell>
          <cell r="R943">
            <v>0.38326935470312978</v>
          </cell>
        </row>
        <row r="944">
          <cell r="A944" t="str">
            <v>15.06.01</v>
          </cell>
          <cell r="B944" t="str">
            <v xml:space="preserve">      TARRAJEO EN EXTERIORES</v>
          </cell>
          <cell r="F944">
            <v>3533.91</v>
          </cell>
          <cell r="G944">
            <v>0</v>
          </cell>
          <cell r="H944">
            <v>1366.8299999999997</v>
          </cell>
          <cell r="I944">
            <v>0.38677555455571866</v>
          </cell>
          <cell r="K944">
            <v>1715.7300000000002</v>
          </cell>
          <cell r="L944">
            <v>0.48550472422897029</v>
          </cell>
          <cell r="M944">
            <v>0</v>
          </cell>
          <cell r="N944">
            <v>3082.5699999999997</v>
          </cell>
          <cell r="O944">
            <v>0.87228310851153534</v>
          </cell>
          <cell r="P944">
            <v>0</v>
          </cell>
          <cell r="Q944">
            <v>451.34000000000003</v>
          </cell>
          <cell r="R944">
            <v>0.12771689148846463</v>
          </cell>
        </row>
        <row r="945">
          <cell r="A945" t="str">
            <v>15.06.01.01</v>
          </cell>
          <cell r="B945" t="str">
            <v xml:space="preserve">         Armado de Andamio Para Tarrajeo en Exteriores </v>
          </cell>
          <cell r="C945" t="str">
            <v>m2</v>
          </cell>
          <cell r="D945">
            <v>110.4</v>
          </cell>
          <cell r="E945">
            <v>7.3</v>
          </cell>
          <cell r="F945">
            <v>805.92</v>
          </cell>
          <cell r="G945">
            <v>42.7</v>
          </cell>
          <cell r="H945">
            <v>311.70999999999998</v>
          </cell>
          <cell r="I945">
            <v>0.38677536231884058</v>
          </cell>
          <cell r="J945">
            <v>53.6</v>
          </cell>
          <cell r="K945">
            <v>391.28</v>
          </cell>
          <cell r="L945">
            <v>0.48550724637681159</v>
          </cell>
          <cell r="M945">
            <v>96.300000000000011</v>
          </cell>
          <cell r="N945">
            <v>702.99</v>
          </cell>
          <cell r="O945">
            <v>0.87228260869565222</v>
          </cell>
          <cell r="P945">
            <v>14.099999999999994</v>
          </cell>
          <cell r="Q945">
            <v>102.93</v>
          </cell>
          <cell r="R945">
            <v>0.12771739130434784</v>
          </cell>
        </row>
        <row r="946">
          <cell r="A946" t="str">
            <v>15.06.01.02</v>
          </cell>
          <cell r="B946" t="str">
            <v xml:space="preserve">         Puñeteo Previo Para Tarrajeo en Exteriores, Espesor 1.5 cm., Mezcla 1:5 </v>
          </cell>
          <cell r="C946" t="str">
            <v>m2</v>
          </cell>
          <cell r="D946">
            <v>110.4</v>
          </cell>
          <cell r="E946">
            <v>6.94</v>
          </cell>
          <cell r="F946">
            <v>766.18</v>
          </cell>
          <cell r="G946">
            <v>42.7</v>
          </cell>
          <cell r="H946">
            <v>296.33999999999997</v>
          </cell>
          <cell r="I946">
            <v>0.38677595343130855</v>
          </cell>
          <cell r="J946">
            <v>53.6</v>
          </cell>
          <cell r="K946">
            <v>371.98</v>
          </cell>
          <cell r="L946">
            <v>0.48549949098123163</v>
          </cell>
          <cell r="M946">
            <v>96.300000000000011</v>
          </cell>
          <cell r="N946">
            <v>668.32</v>
          </cell>
          <cell r="O946">
            <v>0.87227544441254024</v>
          </cell>
          <cell r="P946">
            <v>14.099999999999994</v>
          </cell>
          <cell r="Q946">
            <v>97.85</v>
          </cell>
          <cell r="R946">
            <v>0.12771150382416666</v>
          </cell>
        </row>
        <row r="947">
          <cell r="A947" t="str">
            <v>15.06.01.03</v>
          </cell>
          <cell r="B947" t="str">
            <v xml:space="preserve">         Tarrajeo en Exteriores, Espesor 1.5 cm., Mezcla 1:5 </v>
          </cell>
          <cell r="C947" t="str">
            <v>m2</v>
          </cell>
          <cell r="D947">
            <v>110.4</v>
          </cell>
          <cell r="E947">
            <v>16.62</v>
          </cell>
          <cell r="F947">
            <v>1834.85</v>
          </cell>
          <cell r="G947">
            <v>42.7</v>
          </cell>
          <cell r="H947">
            <v>709.67</v>
          </cell>
          <cell r="I947">
            <v>0.38677276071613481</v>
          </cell>
          <cell r="J947">
            <v>53.6</v>
          </cell>
          <cell r="K947">
            <v>890.83</v>
          </cell>
          <cell r="L947">
            <v>0.4855056271629834</v>
          </cell>
          <cell r="M947">
            <v>96.300000000000011</v>
          </cell>
          <cell r="N947">
            <v>1600.51</v>
          </cell>
          <cell r="O947">
            <v>0.87228383791590602</v>
          </cell>
          <cell r="P947">
            <v>14.099999999999994</v>
          </cell>
          <cell r="Q947">
            <v>234.34</v>
          </cell>
          <cell r="R947">
            <v>0.12771616208409409</v>
          </cell>
        </row>
        <row r="948">
          <cell r="A948" t="str">
            <v>15.06.01.04</v>
          </cell>
          <cell r="B948" t="str">
            <v xml:space="preserve">         Desarmado de Andamio Para Tarrajeo en Exteriores </v>
          </cell>
          <cell r="C948" t="str">
            <v>m2</v>
          </cell>
          <cell r="D948">
            <v>110.4</v>
          </cell>
          <cell r="E948">
            <v>1.1499999999999999</v>
          </cell>
          <cell r="F948">
            <v>126.96</v>
          </cell>
          <cell r="G948">
            <v>42.7</v>
          </cell>
          <cell r="H948">
            <v>49.11</v>
          </cell>
          <cell r="I948">
            <v>0.38681474480151229</v>
          </cell>
          <cell r="J948">
            <v>53.6</v>
          </cell>
          <cell r="K948">
            <v>61.64</v>
          </cell>
          <cell r="L948">
            <v>0.48550724637681164</v>
          </cell>
          <cell r="M948">
            <v>96.300000000000011</v>
          </cell>
          <cell r="N948">
            <v>110.75</v>
          </cell>
          <cell r="O948">
            <v>0.87232199117832387</v>
          </cell>
          <cell r="P948">
            <v>14.099999999999994</v>
          </cell>
          <cell r="Q948">
            <v>16.22</v>
          </cell>
          <cell r="R948">
            <v>0.12775677378701952</v>
          </cell>
        </row>
        <row r="949">
          <cell r="A949" t="str">
            <v>15.06.02</v>
          </cell>
          <cell r="B949" t="str">
            <v xml:space="preserve">      TARRAJEO DE COLUMNAS</v>
          </cell>
          <cell r="F949">
            <v>240.84</v>
          </cell>
          <cell r="G949">
            <v>0</v>
          </cell>
          <cell r="H949">
            <v>100.35</v>
          </cell>
          <cell r="I949">
            <v>0.41666666666666663</v>
          </cell>
          <cell r="K949">
            <v>140.49</v>
          </cell>
          <cell r="L949">
            <v>0.58333333333333337</v>
          </cell>
          <cell r="M949">
            <v>0</v>
          </cell>
          <cell r="N949">
            <v>240.84</v>
          </cell>
          <cell r="O949">
            <v>1</v>
          </cell>
          <cell r="P949">
            <v>0</v>
          </cell>
          <cell r="Q949">
            <v>0</v>
          </cell>
          <cell r="R949">
            <v>0</v>
          </cell>
        </row>
        <row r="950">
          <cell r="A950" t="str">
            <v>15.06.02.01</v>
          </cell>
          <cell r="B950" t="str">
            <v xml:space="preserve">         Tarrajeo de Superficie de Columnas; Espesor 1.5 cm., Mezcla 1:5 (C:A)</v>
          </cell>
          <cell r="C950" t="str">
            <v>m2</v>
          </cell>
          <cell r="D950">
            <v>12</v>
          </cell>
          <cell r="E950">
            <v>20.07</v>
          </cell>
          <cell r="F950">
            <v>240.84</v>
          </cell>
          <cell r="G950">
            <v>5</v>
          </cell>
          <cell r="H950">
            <v>100.35</v>
          </cell>
          <cell r="I950">
            <v>0.41666666666666663</v>
          </cell>
          <cell r="J950">
            <v>7</v>
          </cell>
          <cell r="K950">
            <v>140.49</v>
          </cell>
          <cell r="L950">
            <v>0.58333333333333337</v>
          </cell>
          <cell r="M950">
            <v>12</v>
          </cell>
          <cell r="N950">
            <v>240.84</v>
          </cell>
          <cell r="O950">
            <v>1</v>
          </cell>
          <cell r="P950">
            <v>0</v>
          </cell>
          <cell r="Q950">
            <v>0</v>
          </cell>
          <cell r="R950">
            <v>0</v>
          </cell>
        </row>
        <row r="951">
          <cell r="A951" t="str">
            <v>15.06.03</v>
          </cell>
          <cell r="B951" t="str">
            <v xml:space="preserve">      TARRAJEO EN VIGAS</v>
          </cell>
          <cell r="F951">
            <v>534.77</v>
          </cell>
          <cell r="G951">
            <v>0</v>
          </cell>
          <cell r="H951">
            <v>534.77</v>
          </cell>
          <cell r="I951">
            <v>1</v>
          </cell>
          <cell r="K951">
            <v>0</v>
          </cell>
          <cell r="L951">
            <v>0</v>
          </cell>
          <cell r="M951">
            <v>0</v>
          </cell>
          <cell r="N951">
            <v>534.77</v>
          </cell>
          <cell r="O951">
            <v>1</v>
          </cell>
          <cell r="P951">
            <v>0</v>
          </cell>
          <cell r="Q951">
            <v>0</v>
          </cell>
          <cell r="R951">
            <v>0</v>
          </cell>
        </row>
        <row r="952">
          <cell r="A952" t="str">
            <v>15.06.03.01</v>
          </cell>
          <cell r="B952" t="str">
            <v xml:space="preserve">         Tarrajeo de Superficie de Vigas; Espesor 1.5 cm., Mezcla 1:5 (C:A)</v>
          </cell>
          <cell r="C952" t="str">
            <v>m2</v>
          </cell>
          <cell r="D952">
            <v>18.14</v>
          </cell>
          <cell r="E952">
            <v>29.48</v>
          </cell>
          <cell r="F952">
            <v>534.77</v>
          </cell>
          <cell r="G952">
            <v>18.14</v>
          </cell>
          <cell r="H952">
            <v>534.77</v>
          </cell>
          <cell r="I952">
            <v>1</v>
          </cell>
          <cell r="K952">
            <v>0</v>
          </cell>
          <cell r="L952">
            <v>0</v>
          </cell>
          <cell r="M952">
            <v>18.14</v>
          </cell>
          <cell r="N952">
            <v>534.77</v>
          </cell>
          <cell r="O952">
            <v>1</v>
          </cell>
          <cell r="P952">
            <v>0</v>
          </cell>
          <cell r="Q952">
            <v>0</v>
          </cell>
          <cell r="R952">
            <v>0</v>
          </cell>
        </row>
        <row r="953">
          <cell r="A953" t="str">
            <v>15.06.04</v>
          </cell>
          <cell r="B953" t="str">
            <v xml:space="preserve">      MOLDURAS</v>
          </cell>
          <cell r="F953">
            <v>2284.36</v>
          </cell>
          <cell r="G953">
            <v>0</v>
          </cell>
          <cell r="H953">
            <v>0</v>
          </cell>
          <cell r="I953">
            <v>0</v>
          </cell>
          <cell r="K953">
            <v>0</v>
          </cell>
          <cell r="L953">
            <v>0</v>
          </cell>
          <cell r="M953">
            <v>0</v>
          </cell>
          <cell r="N953">
            <v>0</v>
          </cell>
          <cell r="O953">
            <v>0</v>
          </cell>
          <cell r="P953">
            <v>0</v>
          </cell>
          <cell r="Q953">
            <v>2284.36</v>
          </cell>
          <cell r="R953">
            <v>1</v>
          </cell>
        </row>
        <row r="954">
          <cell r="A954" t="str">
            <v>15.06.04.01</v>
          </cell>
          <cell r="B954" t="str">
            <v xml:space="preserve">         Enchapado con Piedra Laja</v>
          </cell>
          <cell r="C954" t="str">
            <v>m2</v>
          </cell>
          <cell r="D954">
            <v>16.2</v>
          </cell>
          <cell r="E954">
            <v>141.01</v>
          </cell>
          <cell r="F954">
            <v>2284.36</v>
          </cell>
          <cell r="G954">
            <v>0</v>
          </cell>
          <cell r="H954">
            <v>0</v>
          </cell>
          <cell r="I954">
            <v>0</v>
          </cell>
          <cell r="K954">
            <v>0</v>
          </cell>
          <cell r="L954">
            <v>0</v>
          </cell>
          <cell r="M954">
            <v>0</v>
          </cell>
          <cell r="N954">
            <v>0</v>
          </cell>
          <cell r="O954">
            <v>0</v>
          </cell>
          <cell r="P954">
            <v>16.2</v>
          </cell>
          <cell r="Q954">
            <v>2284.36</v>
          </cell>
          <cell r="R954">
            <v>1</v>
          </cell>
        </row>
        <row r="955">
          <cell r="A955" t="str">
            <v>15.06.05</v>
          </cell>
          <cell r="B955" t="str">
            <v xml:space="preserve">      BRUÑAS</v>
          </cell>
          <cell r="F955">
            <v>543.91999999999996</v>
          </cell>
          <cell r="G955">
            <v>0</v>
          </cell>
          <cell r="H955">
            <v>543.91999999999996</v>
          </cell>
          <cell r="I955">
            <v>1</v>
          </cell>
          <cell r="K955">
            <v>0</v>
          </cell>
          <cell r="L955">
            <v>0</v>
          </cell>
          <cell r="M955">
            <v>0</v>
          </cell>
          <cell r="N955">
            <v>543.91999999999996</v>
          </cell>
          <cell r="O955">
            <v>1</v>
          </cell>
          <cell r="P955">
            <v>0</v>
          </cell>
          <cell r="Q955">
            <v>0</v>
          </cell>
          <cell r="R955">
            <v>0</v>
          </cell>
        </row>
        <row r="956">
          <cell r="A956" t="str">
            <v>15.06.05.01</v>
          </cell>
          <cell r="B956" t="str">
            <v xml:space="preserve">         Bruña de 1"</v>
          </cell>
          <cell r="C956" t="str">
            <v>m</v>
          </cell>
          <cell r="D956">
            <v>104</v>
          </cell>
          <cell r="E956">
            <v>5.23</v>
          </cell>
          <cell r="F956">
            <v>543.91999999999996</v>
          </cell>
          <cell r="G956">
            <v>104</v>
          </cell>
          <cell r="H956">
            <v>543.91999999999996</v>
          </cell>
          <cell r="I956">
            <v>1</v>
          </cell>
          <cell r="K956">
            <v>0</v>
          </cell>
          <cell r="L956">
            <v>0</v>
          </cell>
          <cell r="M956">
            <v>104</v>
          </cell>
          <cell r="N956">
            <v>543.91999999999996</v>
          </cell>
          <cell r="O956">
            <v>1</v>
          </cell>
          <cell r="P956">
            <v>0</v>
          </cell>
          <cell r="Q956">
            <v>0</v>
          </cell>
          <cell r="R956">
            <v>0</v>
          </cell>
        </row>
        <row r="957">
          <cell r="A957" t="str">
            <v>15.07</v>
          </cell>
          <cell r="B957" t="str">
            <v xml:space="preserve">   PINTURA</v>
          </cell>
          <cell r="F957">
            <v>1757.04</v>
          </cell>
          <cell r="G957">
            <v>0</v>
          </cell>
          <cell r="H957">
            <v>0</v>
          </cell>
          <cell r="I957">
            <v>0</v>
          </cell>
          <cell r="K957">
            <v>0</v>
          </cell>
          <cell r="L957">
            <v>0</v>
          </cell>
          <cell r="M957">
            <v>0</v>
          </cell>
          <cell r="N957">
            <v>0</v>
          </cell>
          <cell r="O957">
            <v>0</v>
          </cell>
          <cell r="P957">
            <v>0</v>
          </cell>
          <cell r="Q957">
            <v>1757.04</v>
          </cell>
          <cell r="R957">
            <v>1</v>
          </cell>
        </row>
        <row r="958">
          <cell r="A958" t="str">
            <v>15.07.01</v>
          </cell>
          <cell r="B958" t="str">
            <v xml:space="preserve">      PINTURA EN EXTERIORES</v>
          </cell>
          <cell r="F958">
            <v>1757.04</v>
          </cell>
          <cell r="G958">
            <v>0</v>
          </cell>
          <cell r="H958">
            <v>0</v>
          </cell>
          <cell r="I958">
            <v>0</v>
          </cell>
          <cell r="K958">
            <v>0</v>
          </cell>
          <cell r="L958">
            <v>0</v>
          </cell>
          <cell r="M958">
            <v>0</v>
          </cell>
          <cell r="N958">
            <v>0</v>
          </cell>
          <cell r="O958">
            <v>0</v>
          </cell>
          <cell r="P958">
            <v>0</v>
          </cell>
          <cell r="Q958">
            <v>1757.04</v>
          </cell>
          <cell r="R958">
            <v>1</v>
          </cell>
        </row>
        <row r="959">
          <cell r="A959" t="str">
            <v>15.07.01.01</v>
          </cell>
          <cell r="B959" t="str">
            <v xml:space="preserve">         Pintura Vinilica en Muros Exteriores 2 Manos</v>
          </cell>
          <cell r="C959" t="str">
            <v>m2</v>
          </cell>
          <cell r="D959">
            <v>178.38</v>
          </cell>
          <cell r="E959">
            <v>9.85</v>
          </cell>
          <cell r="F959">
            <v>1757.04</v>
          </cell>
          <cell r="G959">
            <v>0</v>
          </cell>
          <cell r="H959">
            <v>0</v>
          </cell>
          <cell r="I959">
            <v>0</v>
          </cell>
          <cell r="K959">
            <v>0</v>
          </cell>
          <cell r="L959">
            <v>0</v>
          </cell>
          <cell r="M959">
            <v>0</v>
          </cell>
          <cell r="N959">
            <v>0</v>
          </cell>
          <cell r="O959">
            <v>0</v>
          </cell>
          <cell r="P959">
            <v>178.38</v>
          </cell>
          <cell r="Q959">
            <v>1757.04</v>
          </cell>
          <cell r="R959">
            <v>1</v>
          </cell>
        </row>
        <row r="960">
          <cell r="A960" t="str">
            <v>16</v>
          </cell>
          <cell r="B960" t="str">
            <v>MURO DE CONTENCION</v>
          </cell>
          <cell r="F960">
            <v>9604.92</v>
          </cell>
          <cell r="G960">
            <v>0</v>
          </cell>
          <cell r="H960">
            <v>0</v>
          </cell>
          <cell r="I960">
            <v>0</v>
          </cell>
          <cell r="K960">
            <v>0</v>
          </cell>
          <cell r="L960">
            <v>0</v>
          </cell>
          <cell r="M960">
            <v>0</v>
          </cell>
          <cell r="N960">
            <v>0</v>
          </cell>
          <cell r="O960">
            <v>0</v>
          </cell>
          <cell r="P960">
            <v>0</v>
          </cell>
          <cell r="Q960">
            <v>9604.92</v>
          </cell>
          <cell r="R960">
            <v>1</v>
          </cell>
        </row>
        <row r="961">
          <cell r="A961" t="str">
            <v>16.01</v>
          </cell>
          <cell r="B961" t="str">
            <v xml:space="preserve">   TRABAJOS PRELIMINARES</v>
          </cell>
          <cell r="F961">
            <v>101.1</v>
          </cell>
          <cell r="G961">
            <v>0</v>
          </cell>
          <cell r="H961">
            <v>0</v>
          </cell>
          <cell r="I961">
            <v>0</v>
          </cell>
          <cell r="K961">
            <v>0</v>
          </cell>
          <cell r="L961">
            <v>0</v>
          </cell>
          <cell r="M961">
            <v>0</v>
          </cell>
          <cell r="N961">
            <v>0</v>
          </cell>
          <cell r="O961">
            <v>0</v>
          </cell>
          <cell r="P961">
            <v>0</v>
          </cell>
          <cell r="Q961">
            <v>101.1</v>
          </cell>
          <cell r="R961">
            <v>1</v>
          </cell>
        </row>
        <row r="962">
          <cell r="A962" t="str">
            <v>16.01.01</v>
          </cell>
          <cell r="B962" t="str">
            <v xml:space="preserve">      Limpieza de terreno manual</v>
          </cell>
          <cell r="C962" t="str">
            <v>m2</v>
          </cell>
          <cell r="D962">
            <v>30</v>
          </cell>
          <cell r="E962">
            <v>1.82</v>
          </cell>
          <cell r="F962">
            <v>54.6</v>
          </cell>
          <cell r="G962">
            <v>0</v>
          </cell>
          <cell r="H962">
            <v>0</v>
          </cell>
          <cell r="I962">
            <v>0</v>
          </cell>
          <cell r="K962">
            <v>0</v>
          </cell>
          <cell r="L962">
            <v>0</v>
          </cell>
          <cell r="M962">
            <v>0</v>
          </cell>
          <cell r="N962">
            <v>0</v>
          </cell>
          <cell r="O962">
            <v>0</v>
          </cell>
          <cell r="P962">
            <v>30</v>
          </cell>
          <cell r="Q962">
            <v>54.6</v>
          </cell>
          <cell r="R962">
            <v>1</v>
          </cell>
        </row>
        <row r="963">
          <cell r="A963" t="str">
            <v>16.01.02</v>
          </cell>
          <cell r="B963" t="str">
            <v xml:space="preserve">      Trazo y replanteo</v>
          </cell>
          <cell r="C963" t="str">
            <v>m2</v>
          </cell>
          <cell r="D963">
            <v>30</v>
          </cell>
          <cell r="E963">
            <v>1.55</v>
          </cell>
          <cell r="F963">
            <v>46.5</v>
          </cell>
          <cell r="G963">
            <v>0</v>
          </cell>
          <cell r="H963">
            <v>0</v>
          </cell>
          <cell r="I963">
            <v>0</v>
          </cell>
          <cell r="K963">
            <v>0</v>
          </cell>
          <cell r="L963">
            <v>0</v>
          </cell>
          <cell r="M963">
            <v>0</v>
          </cell>
          <cell r="N963">
            <v>0</v>
          </cell>
          <cell r="O963">
            <v>0</v>
          </cell>
          <cell r="P963">
            <v>30</v>
          </cell>
          <cell r="Q963">
            <v>46.5</v>
          </cell>
          <cell r="R963">
            <v>1</v>
          </cell>
        </row>
        <row r="964">
          <cell r="A964" t="str">
            <v>16.02</v>
          </cell>
          <cell r="B964" t="str">
            <v xml:space="preserve">   MOVIMIENTO DE TIERRAS</v>
          </cell>
          <cell r="F964">
            <v>253.32</v>
          </cell>
          <cell r="G964">
            <v>0</v>
          </cell>
          <cell r="H964">
            <v>0</v>
          </cell>
          <cell r="I964">
            <v>0</v>
          </cell>
          <cell r="K964">
            <v>0</v>
          </cell>
          <cell r="L964">
            <v>0</v>
          </cell>
          <cell r="M964">
            <v>0</v>
          </cell>
          <cell r="N964">
            <v>0</v>
          </cell>
          <cell r="O964">
            <v>0</v>
          </cell>
          <cell r="P964">
            <v>0</v>
          </cell>
          <cell r="Q964">
            <v>253.32</v>
          </cell>
          <cell r="R964">
            <v>1</v>
          </cell>
        </row>
        <row r="965">
          <cell r="A965" t="str">
            <v>16.02.01</v>
          </cell>
          <cell r="B965" t="str">
            <v xml:space="preserve">      Excavacion de zanjas Manual</v>
          </cell>
          <cell r="C965" t="str">
            <v>m3</v>
          </cell>
          <cell r="D965">
            <v>12</v>
          </cell>
          <cell r="E965">
            <v>21.11</v>
          </cell>
          <cell r="F965">
            <v>253.32</v>
          </cell>
          <cell r="G965">
            <v>0</v>
          </cell>
          <cell r="H965">
            <v>0</v>
          </cell>
          <cell r="I965">
            <v>0</v>
          </cell>
          <cell r="K965">
            <v>0</v>
          </cell>
          <cell r="L965">
            <v>0</v>
          </cell>
          <cell r="M965">
            <v>0</v>
          </cell>
          <cell r="N965">
            <v>0</v>
          </cell>
          <cell r="O965">
            <v>0</v>
          </cell>
          <cell r="P965">
            <v>12</v>
          </cell>
          <cell r="Q965">
            <v>253.32</v>
          </cell>
          <cell r="R965">
            <v>1</v>
          </cell>
        </row>
        <row r="966">
          <cell r="A966" t="str">
            <v>16.03</v>
          </cell>
          <cell r="B966" t="str">
            <v xml:space="preserve">   CONCRETO SIMPLE</v>
          </cell>
          <cell r="F966">
            <v>3711.54</v>
          </cell>
          <cell r="G966">
            <v>0</v>
          </cell>
          <cell r="H966">
            <v>0</v>
          </cell>
          <cell r="I966">
            <v>0</v>
          </cell>
          <cell r="K966">
            <v>0</v>
          </cell>
          <cell r="L966">
            <v>0</v>
          </cell>
          <cell r="M966">
            <v>0</v>
          </cell>
          <cell r="N966">
            <v>0</v>
          </cell>
          <cell r="O966">
            <v>0</v>
          </cell>
          <cell r="P966">
            <v>0</v>
          </cell>
          <cell r="Q966">
            <v>3711.54</v>
          </cell>
          <cell r="R966">
            <v>1</v>
          </cell>
        </row>
        <row r="967">
          <cell r="A967" t="str">
            <v>16.03.01</v>
          </cell>
          <cell r="B967" t="str">
            <v xml:space="preserve">      Encofrado y Desencofrado de Muros de Contencion</v>
          </cell>
          <cell r="C967" t="str">
            <v>m2</v>
          </cell>
          <cell r="D967">
            <v>42</v>
          </cell>
          <cell r="E967">
            <v>10.55</v>
          </cell>
          <cell r="F967">
            <v>443.1</v>
          </cell>
          <cell r="G967">
            <v>0</v>
          </cell>
          <cell r="H967">
            <v>0</v>
          </cell>
          <cell r="I967">
            <v>0</v>
          </cell>
          <cell r="K967">
            <v>0</v>
          </cell>
          <cell r="L967">
            <v>0</v>
          </cell>
          <cell r="M967">
            <v>0</v>
          </cell>
          <cell r="N967">
            <v>0</v>
          </cell>
          <cell r="O967">
            <v>0</v>
          </cell>
          <cell r="P967">
            <v>42</v>
          </cell>
          <cell r="Q967">
            <v>443.1</v>
          </cell>
          <cell r="R967">
            <v>1</v>
          </cell>
        </row>
        <row r="968">
          <cell r="A968" t="str">
            <v>16.03.02</v>
          </cell>
          <cell r="B968" t="str">
            <v xml:space="preserve">      Concreto Ciclopeo f'c=100 Kg/cm2 +70% P.G.</v>
          </cell>
          <cell r="C968" t="str">
            <v>m3</v>
          </cell>
          <cell r="D968">
            <v>21</v>
          </cell>
          <cell r="E968">
            <v>155.63999999999999</v>
          </cell>
          <cell r="F968">
            <v>3268.44</v>
          </cell>
          <cell r="G968">
            <v>0</v>
          </cell>
          <cell r="H968">
            <v>0</v>
          </cell>
          <cell r="I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  <cell r="O968">
            <v>0</v>
          </cell>
          <cell r="P968">
            <v>21</v>
          </cell>
          <cell r="Q968">
            <v>3268.44</v>
          </cell>
          <cell r="R968">
            <v>1</v>
          </cell>
        </row>
        <row r="969">
          <cell r="A969" t="str">
            <v>16.04</v>
          </cell>
          <cell r="B969" t="str">
            <v xml:space="preserve">   OTROS</v>
          </cell>
          <cell r="F969">
            <v>5538.96</v>
          </cell>
          <cell r="G969">
            <v>0</v>
          </cell>
          <cell r="H969">
            <v>0</v>
          </cell>
          <cell r="I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  <cell r="O969">
            <v>0</v>
          </cell>
          <cell r="P969">
            <v>0</v>
          </cell>
          <cell r="Q969">
            <v>5538.96</v>
          </cell>
          <cell r="R969">
            <v>1</v>
          </cell>
        </row>
        <row r="970">
          <cell r="A970" t="str">
            <v>16.04.01</v>
          </cell>
          <cell r="B970" t="str">
            <v xml:space="preserve">      Transporte Vertical y Horizontal de Materiales</v>
          </cell>
          <cell r="C970" t="str">
            <v>m3</v>
          </cell>
          <cell r="D970">
            <v>21</v>
          </cell>
          <cell r="E970">
            <v>263.76</v>
          </cell>
          <cell r="F970">
            <v>5538.96</v>
          </cell>
          <cell r="G970">
            <v>0</v>
          </cell>
          <cell r="H970">
            <v>0</v>
          </cell>
          <cell r="I970">
            <v>0</v>
          </cell>
          <cell r="K970">
            <v>0</v>
          </cell>
          <cell r="L970">
            <v>0</v>
          </cell>
          <cell r="M970">
            <v>0</v>
          </cell>
          <cell r="N970">
            <v>0</v>
          </cell>
          <cell r="O970">
            <v>0</v>
          </cell>
          <cell r="P970">
            <v>21</v>
          </cell>
          <cell r="Q970">
            <v>5538.96</v>
          </cell>
          <cell r="R970">
            <v>1</v>
          </cell>
        </row>
        <row r="971">
          <cell r="A971" t="str">
            <v>17</v>
          </cell>
          <cell r="B971" t="str">
            <v>TANQUE SEPTICO Y POZA DE PERCOLACION</v>
          </cell>
          <cell r="F971">
            <v>8807.5499999999993</v>
          </cell>
          <cell r="G971">
            <v>0</v>
          </cell>
          <cell r="H971">
            <v>0</v>
          </cell>
          <cell r="I971">
            <v>0</v>
          </cell>
          <cell r="K971">
            <v>0</v>
          </cell>
          <cell r="L971">
            <v>0</v>
          </cell>
          <cell r="M971">
            <v>0</v>
          </cell>
          <cell r="N971">
            <v>0</v>
          </cell>
          <cell r="O971">
            <v>0</v>
          </cell>
          <cell r="P971">
            <v>0</v>
          </cell>
          <cell r="Q971">
            <v>8807.5499999999993</v>
          </cell>
          <cell r="R971">
            <v>1</v>
          </cell>
        </row>
        <row r="972">
          <cell r="A972" t="str">
            <v>17.01</v>
          </cell>
          <cell r="B972" t="str">
            <v xml:space="preserve">   OBRAS PRELIMINARES</v>
          </cell>
          <cell r="F972">
            <v>21.07</v>
          </cell>
          <cell r="G972">
            <v>0</v>
          </cell>
          <cell r="H972">
            <v>0</v>
          </cell>
          <cell r="I972">
            <v>0</v>
          </cell>
          <cell r="K972">
            <v>0</v>
          </cell>
          <cell r="L972">
            <v>0</v>
          </cell>
          <cell r="M972">
            <v>0</v>
          </cell>
          <cell r="N972">
            <v>0</v>
          </cell>
          <cell r="O972">
            <v>0</v>
          </cell>
          <cell r="P972">
            <v>0</v>
          </cell>
          <cell r="Q972">
            <v>21.07</v>
          </cell>
          <cell r="R972">
            <v>1</v>
          </cell>
        </row>
        <row r="973">
          <cell r="A973" t="str">
            <v>17.01.01</v>
          </cell>
          <cell r="B973" t="str">
            <v xml:space="preserve">      Limpieza de terreno manual</v>
          </cell>
          <cell r="C973" t="str">
            <v>m2</v>
          </cell>
          <cell r="D973">
            <v>6.25</v>
          </cell>
          <cell r="E973">
            <v>1.82</v>
          </cell>
          <cell r="F973">
            <v>11.38</v>
          </cell>
          <cell r="G973">
            <v>0</v>
          </cell>
          <cell r="H973">
            <v>0</v>
          </cell>
          <cell r="I973">
            <v>0</v>
          </cell>
          <cell r="K973">
            <v>0</v>
          </cell>
          <cell r="L973">
            <v>0</v>
          </cell>
          <cell r="M973">
            <v>0</v>
          </cell>
          <cell r="N973">
            <v>0</v>
          </cell>
          <cell r="O973">
            <v>0</v>
          </cell>
          <cell r="P973">
            <v>6.25</v>
          </cell>
          <cell r="Q973">
            <v>11.38</v>
          </cell>
          <cell r="R973">
            <v>1</v>
          </cell>
        </row>
        <row r="974">
          <cell r="A974" t="str">
            <v>17.01.02</v>
          </cell>
          <cell r="B974" t="str">
            <v xml:space="preserve">      Trazo y replanteo</v>
          </cell>
          <cell r="C974" t="str">
            <v>m2</v>
          </cell>
          <cell r="D974">
            <v>6.25</v>
          </cell>
          <cell r="E974">
            <v>1.55</v>
          </cell>
          <cell r="F974">
            <v>9.69</v>
          </cell>
          <cell r="G974">
            <v>0</v>
          </cell>
          <cell r="H974">
            <v>0</v>
          </cell>
          <cell r="I974">
            <v>0</v>
          </cell>
          <cell r="K974">
            <v>0</v>
          </cell>
          <cell r="L974">
            <v>0</v>
          </cell>
          <cell r="M974">
            <v>0</v>
          </cell>
          <cell r="N974">
            <v>0</v>
          </cell>
          <cell r="O974">
            <v>0</v>
          </cell>
          <cell r="P974">
            <v>6.25</v>
          </cell>
          <cell r="Q974">
            <v>9.69</v>
          </cell>
          <cell r="R974">
            <v>1</v>
          </cell>
        </row>
        <row r="975">
          <cell r="A975" t="str">
            <v>17.02</v>
          </cell>
          <cell r="B975" t="str">
            <v xml:space="preserve">   MOVIMIENTO DE TIERRAS</v>
          </cell>
          <cell r="F975">
            <v>610.87</v>
          </cell>
          <cell r="G975">
            <v>0</v>
          </cell>
          <cell r="H975">
            <v>0</v>
          </cell>
          <cell r="I975">
            <v>0</v>
          </cell>
          <cell r="K975">
            <v>0</v>
          </cell>
          <cell r="L975">
            <v>0</v>
          </cell>
          <cell r="M975">
            <v>0</v>
          </cell>
          <cell r="N975">
            <v>0</v>
          </cell>
          <cell r="O975">
            <v>0</v>
          </cell>
          <cell r="P975">
            <v>0</v>
          </cell>
          <cell r="Q975">
            <v>610.87</v>
          </cell>
          <cell r="R975">
            <v>1</v>
          </cell>
        </row>
        <row r="976">
          <cell r="A976" t="str">
            <v>17.02.01</v>
          </cell>
          <cell r="B976" t="str">
            <v xml:space="preserve">      Excavacion Masiva en Tanque Septico</v>
          </cell>
          <cell r="C976" t="str">
            <v>m3</v>
          </cell>
          <cell r="D976">
            <v>13.12</v>
          </cell>
          <cell r="E976">
            <v>17.59</v>
          </cell>
          <cell r="F976">
            <v>230.78</v>
          </cell>
          <cell r="G976">
            <v>0</v>
          </cell>
          <cell r="H976">
            <v>0</v>
          </cell>
          <cell r="I976">
            <v>0</v>
          </cell>
          <cell r="K976">
            <v>0</v>
          </cell>
          <cell r="L976">
            <v>0</v>
          </cell>
          <cell r="M976">
            <v>0</v>
          </cell>
          <cell r="N976">
            <v>0</v>
          </cell>
          <cell r="O976">
            <v>0</v>
          </cell>
          <cell r="P976">
            <v>13.12</v>
          </cell>
          <cell r="Q976">
            <v>230.78</v>
          </cell>
          <cell r="R976">
            <v>1</v>
          </cell>
        </row>
        <row r="977">
          <cell r="A977" t="str">
            <v>17.02.02</v>
          </cell>
          <cell r="B977" t="str">
            <v xml:space="preserve">      Excavacion Masiva en Poza de Percolacion</v>
          </cell>
          <cell r="C977" t="str">
            <v>m3</v>
          </cell>
          <cell r="D977">
            <v>6.91</v>
          </cell>
          <cell r="E977">
            <v>17.59</v>
          </cell>
          <cell r="F977">
            <v>121.55</v>
          </cell>
          <cell r="G977">
            <v>0</v>
          </cell>
          <cell r="H977">
            <v>0</v>
          </cell>
          <cell r="I977">
            <v>0</v>
          </cell>
          <cell r="K977">
            <v>0</v>
          </cell>
          <cell r="L977">
            <v>0</v>
          </cell>
          <cell r="M977">
            <v>0</v>
          </cell>
          <cell r="N977">
            <v>0</v>
          </cell>
          <cell r="O977">
            <v>0</v>
          </cell>
          <cell r="P977">
            <v>6.91</v>
          </cell>
          <cell r="Q977">
            <v>121.55</v>
          </cell>
          <cell r="R977">
            <v>1</v>
          </cell>
        </row>
        <row r="978">
          <cell r="A978" t="str">
            <v>17.02.03</v>
          </cell>
          <cell r="B978" t="str">
            <v xml:space="preserve">      Refine y Nivelacion C/Pison Manual</v>
          </cell>
          <cell r="C978" t="str">
            <v>m2</v>
          </cell>
          <cell r="D978">
            <v>6.25</v>
          </cell>
          <cell r="E978">
            <v>1.83</v>
          </cell>
          <cell r="F978">
            <v>11.44</v>
          </cell>
          <cell r="G978">
            <v>0</v>
          </cell>
          <cell r="H978">
            <v>0</v>
          </cell>
          <cell r="I978">
            <v>0</v>
          </cell>
          <cell r="K978">
            <v>0</v>
          </cell>
          <cell r="L978">
            <v>0</v>
          </cell>
          <cell r="M978">
            <v>0</v>
          </cell>
          <cell r="N978">
            <v>0</v>
          </cell>
          <cell r="O978">
            <v>0</v>
          </cell>
          <cell r="P978">
            <v>6.25</v>
          </cell>
          <cell r="Q978">
            <v>11.44</v>
          </cell>
          <cell r="R978">
            <v>1</v>
          </cell>
        </row>
        <row r="979">
          <cell r="A979" t="str">
            <v>17.02.04</v>
          </cell>
          <cell r="B979" t="str">
            <v xml:space="preserve">      Eliminacion de material excedente D=30 m</v>
          </cell>
          <cell r="C979" t="str">
            <v>m3</v>
          </cell>
          <cell r="D979">
            <v>8.7100000000000009</v>
          </cell>
          <cell r="E979">
            <v>11.72</v>
          </cell>
          <cell r="F979">
            <v>102.08</v>
          </cell>
          <cell r="G979">
            <v>0</v>
          </cell>
          <cell r="H979">
            <v>0</v>
          </cell>
          <cell r="I979">
            <v>0</v>
          </cell>
          <cell r="K979">
            <v>0</v>
          </cell>
          <cell r="L979">
            <v>0</v>
          </cell>
          <cell r="M979">
            <v>0</v>
          </cell>
          <cell r="N979">
            <v>0</v>
          </cell>
          <cell r="O979">
            <v>0</v>
          </cell>
          <cell r="P979">
            <v>8.7100000000000009</v>
          </cell>
          <cell r="Q979">
            <v>102.08</v>
          </cell>
          <cell r="R979">
            <v>1</v>
          </cell>
        </row>
        <row r="980">
          <cell r="A980" t="str">
            <v>17.02.05</v>
          </cell>
          <cell r="B980" t="str">
            <v xml:space="preserve">      Eliminacion de Material Excedente con Equipo Hasta 15 km</v>
          </cell>
          <cell r="C980" t="str">
            <v>m3</v>
          </cell>
          <cell r="D980">
            <v>8.7100000000000009</v>
          </cell>
          <cell r="E980">
            <v>16.649999999999999</v>
          </cell>
          <cell r="F980">
            <v>145.02000000000001</v>
          </cell>
          <cell r="G980">
            <v>0</v>
          </cell>
          <cell r="H980">
            <v>0</v>
          </cell>
          <cell r="I980">
            <v>0</v>
          </cell>
          <cell r="K980">
            <v>0</v>
          </cell>
          <cell r="L980">
            <v>0</v>
          </cell>
          <cell r="M980">
            <v>0</v>
          </cell>
          <cell r="N980">
            <v>0</v>
          </cell>
          <cell r="O980">
            <v>0</v>
          </cell>
          <cell r="P980">
            <v>8.7100000000000009</v>
          </cell>
          <cell r="Q980">
            <v>145.02000000000001</v>
          </cell>
          <cell r="R980">
            <v>1</v>
          </cell>
        </row>
        <row r="981">
          <cell r="A981" t="str">
            <v>17.03</v>
          </cell>
          <cell r="B981" t="str">
            <v xml:space="preserve">   OBRAS DE CONCRETO SIMPLE</v>
          </cell>
          <cell r="F981">
            <v>246.77</v>
          </cell>
          <cell r="G981">
            <v>0</v>
          </cell>
          <cell r="H981">
            <v>0</v>
          </cell>
          <cell r="I981">
            <v>0</v>
          </cell>
          <cell r="K981">
            <v>0</v>
          </cell>
          <cell r="L981">
            <v>0</v>
          </cell>
          <cell r="M981">
            <v>0</v>
          </cell>
          <cell r="N981">
            <v>0</v>
          </cell>
          <cell r="O981">
            <v>0</v>
          </cell>
          <cell r="P981">
            <v>0</v>
          </cell>
          <cell r="Q981">
            <v>246.77</v>
          </cell>
          <cell r="R981">
            <v>1</v>
          </cell>
        </row>
        <row r="982">
          <cell r="A982" t="str">
            <v>17.03.01</v>
          </cell>
          <cell r="B982" t="str">
            <v xml:space="preserve">      Concreto Para Solados e=0.10 m., C:H, 1:12</v>
          </cell>
          <cell r="C982" t="str">
            <v>m2</v>
          </cell>
          <cell r="D982">
            <v>7.29</v>
          </cell>
          <cell r="E982">
            <v>33.85</v>
          </cell>
          <cell r="F982">
            <v>246.77</v>
          </cell>
          <cell r="G982">
            <v>0</v>
          </cell>
          <cell r="H982">
            <v>0</v>
          </cell>
          <cell r="I982">
            <v>0</v>
          </cell>
          <cell r="K982">
            <v>0</v>
          </cell>
          <cell r="L982">
            <v>0</v>
          </cell>
          <cell r="M982">
            <v>0</v>
          </cell>
          <cell r="N982">
            <v>0</v>
          </cell>
          <cell r="O982">
            <v>0</v>
          </cell>
          <cell r="P982">
            <v>7.29</v>
          </cell>
          <cell r="Q982">
            <v>246.77</v>
          </cell>
          <cell r="R982">
            <v>1</v>
          </cell>
        </row>
        <row r="983">
          <cell r="A983" t="str">
            <v>17.04</v>
          </cell>
          <cell r="B983" t="str">
            <v xml:space="preserve">   OBRAS DE CONCRETO ARMADO</v>
          </cell>
          <cell r="F983">
            <v>4814.2699999999995</v>
          </cell>
          <cell r="G983">
            <v>0</v>
          </cell>
          <cell r="H983">
            <v>0</v>
          </cell>
          <cell r="I983">
            <v>0</v>
          </cell>
          <cell r="K983">
            <v>0</v>
          </cell>
          <cell r="L983">
            <v>0</v>
          </cell>
          <cell r="M983">
            <v>0</v>
          </cell>
          <cell r="N983">
            <v>0</v>
          </cell>
          <cell r="O983">
            <v>0</v>
          </cell>
          <cell r="P983">
            <v>0</v>
          </cell>
          <cell r="Q983">
            <v>4814.2699999999995</v>
          </cell>
          <cell r="R983">
            <v>1</v>
          </cell>
        </row>
        <row r="984">
          <cell r="A984" t="str">
            <v>17.04.01</v>
          </cell>
          <cell r="B984" t="str">
            <v xml:space="preserve">      LOSA FONDO</v>
          </cell>
          <cell r="F984">
            <v>731.37</v>
          </cell>
          <cell r="G984">
            <v>0</v>
          </cell>
          <cell r="H984">
            <v>0</v>
          </cell>
          <cell r="I984">
            <v>0</v>
          </cell>
          <cell r="K984">
            <v>0</v>
          </cell>
          <cell r="L984">
            <v>0</v>
          </cell>
          <cell r="M984">
            <v>0</v>
          </cell>
          <cell r="N984">
            <v>0</v>
          </cell>
          <cell r="O984">
            <v>0</v>
          </cell>
          <cell r="P984">
            <v>0</v>
          </cell>
          <cell r="Q984">
            <v>731.37</v>
          </cell>
          <cell r="R984">
            <v>1</v>
          </cell>
        </row>
        <row r="985">
          <cell r="A985" t="str">
            <v>17.04.01.01</v>
          </cell>
          <cell r="B985" t="str">
            <v xml:space="preserve">         Habilitacion Acero fy=4200 kg/cm2 Grado 60</v>
          </cell>
          <cell r="C985" t="str">
            <v>kg</v>
          </cell>
          <cell r="D985">
            <v>61.66</v>
          </cell>
          <cell r="E985">
            <v>5.07</v>
          </cell>
          <cell r="F985">
            <v>312.62</v>
          </cell>
          <cell r="G985">
            <v>0</v>
          </cell>
          <cell r="H985">
            <v>0</v>
          </cell>
          <cell r="I985">
            <v>0</v>
          </cell>
          <cell r="K985">
            <v>0</v>
          </cell>
          <cell r="L985">
            <v>0</v>
          </cell>
          <cell r="M985">
            <v>0</v>
          </cell>
          <cell r="N985">
            <v>0</v>
          </cell>
          <cell r="O985">
            <v>0</v>
          </cell>
          <cell r="P985">
            <v>61.66</v>
          </cell>
          <cell r="Q985">
            <v>312.62</v>
          </cell>
          <cell r="R985">
            <v>1</v>
          </cell>
        </row>
        <row r="986">
          <cell r="A986" t="str">
            <v>17.04.01.02</v>
          </cell>
          <cell r="B986" t="str">
            <v xml:space="preserve">         Colocacion de Armadura de Acero fy=4200 kg/cm2 Grado 60</v>
          </cell>
          <cell r="C986" t="str">
            <v>kg</v>
          </cell>
          <cell r="D986">
            <v>61.66</v>
          </cell>
          <cell r="E986">
            <v>0.89</v>
          </cell>
          <cell r="F986">
            <v>54.88</v>
          </cell>
          <cell r="G986">
            <v>0</v>
          </cell>
          <cell r="H986">
            <v>0</v>
          </cell>
          <cell r="I986">
            <v>0</v>
          </cell>
          <cell r="K986">
            <v>0</v>
          </cell>
          <cell r="L986">
            <v>0</v>
          </cell>
          <cell r="M986">
            <v>0</v>
          </cell>
          <cell r="N986">
            <v>0</v>
          </cell>
          <cell r="O986">
            <v>0</v>
          </cell>
          <cell r="P986">
            <v>61.66</v>
          </cell>
          <cell r="Q986">
            <v>54.88</v>
          </cell>
          <cell r="R986">
            <v>1</v>
          </cell>
        </row>
        <row r="987">
          <cell r="A987" t="str">
            <v>17.04.01.03</v>
          </cell>
          <cell r="B987" t="str">
            <v xml:space="preserve">         Concreto Loza Fondo f'c=210 Kg/cm2</v>
          </cell>
          <cell r="C987" t="str">
            <v>m3</v>
          </cell>
          <cell r="D987">
            <v>0.94</v>
          </cell>
          <cell r="E987">
            <v>387.1</v>
          </cell>
          <cell r="F987">
            <v>363.87</v>
          </cell>
          <cell r="G987">
            <v>0</v>
          </cell>
          <cell r="H987">
            <v>0</v>
          </cell>
          <cell r="I987">
            <v>0</v>
          </cell>
          <cell r="K987">
            <v>0</v>
          </cell>
          <cell r="L987">
            <v>0</v>
          </cell>
          <cell r="M987">
            <v>0</v>
          </cell>
          <cell r="N987">
            <v>0</v>
          </cell>
          <cell r="O987">
            <v>0</v>
          </cell>
          <cell r="P987">
            <v>0.94</v>
          </cell>
          <cell r="Q987">
            <v>363.87</v>
          </cell>
          <cell r="R987">
            <v>1</v>
          </cell>
        </row>
        <row r="988">
          <cell r="A988" t="str">
            <v>17.04.02</v>
          </cell>
          <cell r="B988" t="str">
            <v xml:space="preserve">      MUROS</v>
          </cell>
          <cell r="F988">
            <v>3198.0099999999998</v>
          </cell>
          <cell r="G988">
            <v>0</v>
          </cell>
          <cell r="H988">
            <v>0</v>
          </cell>
          <cell r="I988">
            <v>0</v>
          </cell>
          <cell r="K988">
            <v>0</v>
          </cell>
          <cell r="L988">
            <v>0</v>
          </cell>
          <cell r="M988">
            <v>0</v>
          </cell>
          <cell r="N988">
            <v>0</v>
          </cell>
          <cell r="O988">
            <v>0</v>
          </cell>
          <cell r="P988">
            <v>0</v>
          </cell>
          <cell r="Q988">
            <v>3198.0099999999998</v>
          </cell>
          <cell r="R988">
            <v>1</v>
          </cell>
        </row>
        <row r="989">
          <cell r="A989" t="str">
            <v>17.04.02.01</v>
          </cell>
          <cell r="B989" t="str">
            <v xml:space="preserve">         Habilitacion de Encofrado de Muros de Sostenimiento (Una Cara)</v>
          </cell>
          <cell r="C989" t="str">
            <v>m2</v>
          </cell>
          <cell r="D989">
            <v>30.69</v>
          </cell>
          <cell r="E989">
            <v>12.09</v>
          </cell>
          <cell r="F989">
            <v>371.04</v>
          </cell>
          <cell r="G989">
            <v>0</v>
          </cell>
          <cell r="H989">
            <v>0</v>
          </cell>
          <cell r="I989">
            <v>0</v>
          </cell>
          <cell r="K989">
            <v>0</v>
          </cell>
          <cell r="L989">
            <v>0</v>
          </cell>
          <cell r="M989">
            <v>0</v>
          </cell>
          <cell r="N989">
            <v>0</v>
          </cell>
          <cell r="O989">
            <v>0</v>
          </cell>
          <cell r="P989">
            <v>30.69</v>
          </cell>
          <cell r="Q989">
            <v>371.04</v>
          </cell>
          <cell r="R989">
            <v>1</v>
          </cell>
        </row>
        <row r="990">
          <cell r="A990" t="str">
            <v>17.04.02.02</v>
          </cell>
          <cell r="B990" t="str">
            <v xml:space="preserve">         Habilitacion Acero fy=4200 kg/cm2 Grado 60</v>
          </cell>
          <cell r="C990" t="str">
            <v>kg</v>
          </cell>
          <cell r="D990">
            <v>157.88</v>
          </cell>
          <cell r="E990">
            <v>5.07</v>
          </cell>
          <cell r="F990">
            <v>800.45</v>
          </cell>
          <cell r="G990">
            <v>0</v>
          </cell>
          <cell r="H990">
            <v>0</v>
          </cell>
          <cell r="I990">
            <v>0</v>
          </cell>
          <cell r="K990">
            <v>0</v>
          </cell>
          <cell r="L990">
            <v>0</v>
          </cell>
          <cell r="M990">
            <v>0</v>
          </cell>
          <cell r="N990">
            <v>0</v>
          </cell>
          <cell r="O990">
            <v>0</v>
          </cell>
          <cell r="P990">
            <v>157.88</v>
          </cell>
          <cell r="Q990">
            <v>800.45</v>
          </cell>
          <cell r="R990">
            <v>1</v>
          </cell>
        </row>
        <row r="991">
          <cell r="A991" t="str">
            <v>17.04.02.03</v>
          </cell>
          <cell r="B991" t="str">
            <v xml:space="preserve">         Colocacion de Armadura de Acero fy=4200 kg/cm2 Grado 60</v>
          </cell>
          <cell r="C991" t="str">
            <v>kg</v>
          </cell>
          <cell r="D991">
            <v>157.88</v>
          </cell>
          <cell r="E991">
            <v>0.89</v>
          </cell>
          <cell r="F991">
            <v>140.51</v>
          </cell>
          <cell r="G991">
            <v>0</v>
          </cell>
          <cell r="H991">
            <v>0</v>
          </cell>
          <cell r="I991">
            <v>0</v>
          </cell>
          <cell r="K991">
            <v>0</v>
          </cell>
          <cell r="L991">
            <v>0</v>
          </cell>
          <cell r="M991">
            <v>0</v>
          </cell>
          <cell r="N991">
            <v>0</v>
          </cell>
          <cell r="O991">
            <v>0</v>
          </cell>
          <cell r="P991">
            <v>157.88</v>
          </cell>
          <cell r="Q991">
            <v>140.51</v>
          </cell>
          <cell r="R991">
            <v>1</v>
          </cell>
        </row>
        <row r="992">
          <cell r="A992" t="str">
            <v>17.04.02.04</v>
          </cell>
          <cell r="B992" t="str">
            <v xml:space="preserve">         Encofrado de Muros de Sostenimiento (Una Cara)</v>
          </cell>
          <cell r="C992" t="str">
            <v>m2</v>
          </cell>
          <cell r="D992">
            <v>30.69</v>
          </cell>
          <cell r="E992">
            <v>22.89</v>
          </cell>
          <cell r="F992">
            <v>702.49</v>
          </cell>
          <cell r="G992">
            <v>0</v>
          </cell>
          <cell r="H992">
            <v>0</v>
          </cell>
          <cell r="I992">
            <v>0</v>
          </cell>
          <cell r="K992">
            <v>0</v>
          </cell>
          <cell r="L992">
            <v>0</v>
          </cell>
          <cell r="M992">
            <v>0</v>
          </cell>
          <cell r="N992">
            <v>0</v>
          </cell>
          <cell r="O992">
            <v>0</v>
          </cell>
          <cell r="P992">
            <v>30.69</v>
          </cell>
          <cell r="Q992">
            <v>702.49</v>
          </cell>
          <cell r="R992">
            <v>1</v>
          </cell>
        </row>
        <row r="993">
          <cell r="A993" t="str">
            <v>17.04.02.05</v>
          </cell>
          <cell r="B993" t="str">
            <v xml:space="preserve">         Concreto en Muros f'c=210 Kg/cm2</v>
          </cell>
          <cell r="C993" t="str">
            <v>m3</v>
          </cell>
          <cell r="D993">
            <v>2.69</v>
          </cell>
          <cell r="E993">
            <v>393.65</v>
          </cell>
          <cell r="F993">
            <v>1058.92</v>
          </cell>
          <cell r="G993">
            <v>0</v>
          </cell>
          <cell r="H993">
            <v>0</v>
          </cell>
          <cell r="I993">
            <v>0</v>
          </cell>
          <cell r="K993">
            <v>0</v>
          </cell>
          <cell r="L993">
            <v>0</v>
          </cell>
          <cell r="M993">
            <v>0</v>
          </cell>
          <cell r="N993">
            <v>0</v>
          </cell>
          <cell r="O993">
            <v>0</v>
          </cell>
          <cell r="P993">
            <v>2.69</v>
          </cell>
          <cell r="Q993">
            <v>1058.92</v>
          </cell>
          <cell r="R993">
            <v>1</v>
          </cell>
        </row>
        <row r="994">
          <cell r="A994" t="str">
            <v>17.04.02.06</v>
          </cell>
          <cell r="B994" t="str">
            <v xml:space="preserve">         Desencofrado de Muros de Sostenimiento (Una Cara)</v>
          </cell>
          <cell r="C994" t="str">
            <v>m2</v>
          </cell>
          <cell r="D994">
            <v>30.69</v>
          </cell>
          <cell r="E994">
            <v>4.0599999999999996</v>
          </cell>
          <cell r="F994">
            <v>124.6</v>
          </cell>
          <cell r="G994">
            <v>0</v>
          </cell>
          <cell r="H994">
            <v>0</v>
          </cell>
          <cell r="I994">
            <v>0</v>
          </cell>
          <cell r="K994">
            <v>0</v>
          </cell>
          <cell r="L994">
            <v>0</v>
          </cell>
          <cell r="M994">
            <v>0</v>
          </cell>
          <cell r="N994">
            <v>0</v>
          </cell>
          <cell r="O994">
            <v>0</v>
          </cell>
          <cell r="P994">
            <v>30.69</v>
          </cell>
          <cell r="Q994">
            <v>124.6</v>
          </cell>
          <cell r="R994">
            <v>1</v>
          </cell>
        </row>
        <row r="995">
          <cell r="A995" t="str">
            <v>17.04.03</v>
          </cell>
          <cell r="B995" t="str">
            <v xml:space="preserve">      LOSA TECHO</v>
          </cell>
          <cell r="F995">
            <v>884.88999999999987</v>
          </cell>
          <cell r="G995">
            <v>0</v>
          </cell>
          <cell r="H995">
            <v>0</v>
          </cell>
          <cell r="I995">
            <v>0</v>
          </cell>
          <cell r="K995">
            <v>0</v>
          </cell>
          <cell r="L995">
            <v>0</v>
          </cell>
          <cell r="M995">
            <v>0</v>
          </cell>
          <cell r="N995">
            <v>0</v>
          </cell>
          <cell r="O995">
            <v>0</v>
          </cell>
          <cell r="P995">
            <v>0</v>
          </cell>
          <cell r="Q995">
            <v>884.88999999999987</v>
          </cell>
          <cell r="R995">
            <v>1</v>
          </cell>
        </row>
        <row r="996">
          <cell r="A996" t="str">
            <v>17.04.03.01</v>
          </cell>
          <cell r="B996" t="str">
            <v xml:space="preserve">         Habilitacion de Encofrado en Losa Tapa</v>
          </cell>
          <cell r="C996" t="str">
            <v>m2</v>
          </cell>
          <cell r="D996">
            <v>4.62</v>
          </cell>
          <cell r="E996">
            <v>26.57</v>
          </cell>
          <cell r="F996">
            <v>122.75</v>
          </cell>
          <cell r="G996">
            <v>0</v>
          </cell>
          <cell r="H996">
            <v>0</v>
          </cell>
          <cell r="I996">
            <v>0</v>
          </cell>
          <cell r="K996">
            <v>0</v>
          </cell>
          <cell r="L996">
            <v>0</v>
          </cell>
          <cell r="M996">
            <v>0</v>
          </cell>
          <cell r="N996">
            <v>0</v>
          </cell>
          <cell r="O996">
            <v>0</v>
          </cell>
          <cell r="P996">
            <v>4.62</v>
          </cell>
          <cell r="Q996">
            <v>122.75</v>
          </cell>
          <cell r="R996">
            <v>1</v>
          </cell>
        </row>
        <row r="997">
          <cell r="A997" t="str">
            <v>17.04.03.02</v>
          </cell>
          <cell r="B997" t="str">
            <v xml:space="preserve">         Habilitacion Acero fy=4200 kg/cm2 Grado 60</v>
          </cell>
          <cell r="C997" t="str">
            <v>kg</v>
          </cell>
          <cell r="D997">
            <v>71.400000000000006</v>
          </cell>
          <cell r="E997">
            <v>5.07</v>
          </cell>
          <cell r="F997">
            <v>362</v>
          </cell>
          <cell r="G997">
            <v>0</v>
          </cell>
          <cell r="H997">
            <v>0</v>
          </cell>
          <cell r="I997">
            <v>0</v>
          </cell>
          <cell r="K997">
            <v>0</v>
          </cell>
          <cell r="L997">
            <v>0</v>
          </cell>
          <cell r="M997">
            <v>0</v>
          </cell>
          <cell r="N997">
            <v>0</v>
          </cell>
          <cell r="O997">
            <v>0</v>
          </cell>
          <cell r="P997">
            <v>71.400000000000006</v>
          </cell>
          <cell r="Q997">
            <v>362</v>
          </cell>
          <cell r="R997">
            <v>1</v>
          </cell>
        </row>
        <row r="998">
          <cell r="A998" t="str">
            <v>17.04.03.03</v>
          </cell>
          <cell r="B998" t="str">
            <v xml:space="preserve">         Colocacion de Armadura de Acero fy=4200 kg/cm2 Grado 60</v>
          </cell>
          <cell r="C998" t="str">
            <v>kg</v>
          </cell>
          <cell r="D998">
            <v>71.400000000000006</v>
          </cell>
          <cell r="E998">
            <v>0.89</v>
          </cell>
          <cell r="F998">
            <v>63.55</v>
          </cell>
          <cell r="G998">
            <v>0</v>
          </cell>
          <cell r="H998">
            <v>0</v>
          </cell>
          <cell r="I998">
            <v>0</v>
          </cell>
          <cell r="K998">
            <v>0</v>
          </cell>
          <cell r="L998">
            <v>0</v>
          </cell>
          <cell r="M998">
            <v>0</v>
          </cell>
          <cell r="N998">
            <v>0</v>
          </cell>
          <cell r="O998">
            <v>0</v>
          </cell>
          <cell r="P998">
            <v>71.400000000000006</v>
          </cell>
          <cell r="Q998">
            <v>63.55</v>
          </cell>
          <cell r="R998">
            <v>1</v>
          </cell>
        </row>
        <row r="999">
          <cell r="A999" t="str">
            <v>17.04.03.04</v>
          </cell>
          <cell r="B999" t="str">
            <v xml:space="preserve">         Encofrado en Losa Tapa</v>
          </cell>
          <cell r="C999" t="str">
            <v>m2</v>
          </cell>
          <cell r="D999">
            <v>4.62</v>
          </cell>
          <cell r="E999">
            <v>11.09</v>
          </cell>
          <cell r="F999">
            <v>51.24</v>
          </cell>
          <cell r="G999">
            <v>0</v>
          </cell>
          <cell r="H999">
            <v>0</v>
          </cell>
          <cell r="I999">
            <v>0</v>
          </cell>
          <cell r="K999">
            <v>0</v>
          </cell>
          <cell r="L999">
            <v>0</v>
          </cell>
          <cell r="M999">
            <v>0</v>
          </cell>
          <cell r="N999">
            <v>0</v>
          </cell>
          <cell r="O999">
            <v>0</v>
          </cell>
          <cell r="P999">
            <v>4.62</v>
          </cell>
          <cell r="Q999">
            <v>51.24</v>
          </cell>
          <cell r="R999">
            <v>1</v>
          </cell>
        </row>
        <row r="1000">
          <cell r="A1000" t="str">
            <v>17.04.03.05</v>
          </cell>
          <cell r="B1000" t="str">
            <v xml:space="preserve">         Concreto en Losa Tapa f'c=210 Kg/cm2</v>
          </cell>
          <cell r="C1000" t="str">
            <v>m3</v>
          </cell>
          <cell r="D1000">
            <v>0.75</v>
          </cell>
          <cell r="E1000">
            <v>352.74</v>
          </cell>
          <cell r="F1000">
            <v>264.56</v>
          </cell>
          <cell r="G1000">
            <v>0</v>
          </cell>
          <cell r="H1000">
            <v>0</v>
          </cell>
          <cell r="I1000">
            <v>0</v>
          </cell>
          <cell r="K1000">
            <v>0</v>
          </cell>
          <cell r="L1000">
            <v>0</v>
          </cell>
          <cell r="M1000">
            <v>0</v>
          </cell>
          <cell r="N1000">
            <v>0</v>
          </cell>
          <cell r="O1000">
            <v>0</v>
          </cell>
          <cell r="P1000">
            <v>0.75</v>
          </cell>
          <cell r="Q1000">
            <v>264.56</v>
          </cell>
          <cell r="R1000">
            <v>1</v>
          </cell>
        </row>
        <row r="1001">
          <cell r="A1001" t="str">
            <v>17.04.03.06</v>
          </cell>
          <cell r="B1001" t="str">
            <v xml:space="preserve">         Desencofrado en Losa Tapa</v>
          </cell>
          <cell r="C1001" t="str">
            <v>m2</v>
          </cell>
          <cell r="D1001">
            <v>4.62</v>
          </cell>
          <cell r="E1001">
            <v>4.5</v>
          </cell>
          <cell r="F1001">
            <v>20.79</v>
          </cell>
          <cell r="G1001">
            <v>0</v>
          </cell>
          <cell r="H1001">
            <v>0</v>
          </cell>
          <cell r="I1001">
            <v>0</v>
          </cell>
          <cell r="K1001">
            <v>0</v>
          </cell>
          <cell r="L1001">
            <v>0</v>
          </cell>
          <cell r="M1001">
            <v>0</v>
          </cell>
          <cell r="N1001">
            <v>0</v>
          </cell>
          <cell r="O1001">
            <v>0</v>
          </cell>
          <cell r="P1001">
            <v>4.62</v>
          </cell>
          <cell r="Q1001">
            <v>20.79</v>
          </cell>
          <cell r="R1001">
            <v>1</v>
          </cell>
        </row>
        <row r="1002">
          <cell r="A1002" t="str">
            <v>17.05</v>
          </cell>
          <cell r="B1002" t="str">
            <v xml:space="preserve">   REVOQUES ENLUCIDOS Y MOLDURAS</v>
          </cell>
          <cell r="F1002">
            <v>620.37</v>
          </cell>
          <cell r="G1002">
            <v>0</v>
          </cell>
          <cell r="H1002">
            <v>0</v>
          </cell>
          <cell r="I1002">
            <v>0</v>
          </cell>
          <cell r="K1002">
            <v>0</v>
          </cell>
          <cell r="L1002">
            <v>0</v>
          </cell>
          <cell r="M1002">
            <v>0</v>
          </cell>
          <cell r="N1002">
            <v>0</v>
          </cell>
          <cell r="O1002">
            <v>0</v>
          </cell>
          <cell r="P1002">
            <v>0</v>
          </cell>
          <cell r="Q1002">
            <v>620.37</v>
          </cell>
          <cell r="R1002">
            <v>1</v>
          </cell>
        </row>
        <row r="1003">
          <cell r="A1003" t="str">
            <v>17.05.01</v>
          </cell>
          <cell r="B1003" t="str">
            <v xml:space="preserve">      Puñeteo Previo en Interiores con Impermeabilizante Mezcla 1:1, e=1.5 cm.</v>
          </cell>
          <cell r="C1003" t="str">
            <v>m2</v>
          </cell>
          <cell r="D1003">
            <v>14.19</v>
          </cell>
          <cell r="E1003">
            <v>8.43</v>
          </cell>
          <cell r="F1003">
            <v>119.62</v>
          </cell>
          <cell r="G1003">
            <v>0</v>
          </cell>
          <cell r="H1003">
            <v>0</v>
          </cell>
          <cell r="I1003">
            <v>0</v>
          </cell>
          <cell r="K1003">
            <v>0</v>
          </cell>
          <cell r="L1003">
            <v>0</v>
          </cell>
          <cell r="M1003">
            <v>0</v>
          </cell>
          <cell r="N1003">
            <v>0</v>
          </cell>
          <cell r="O1003">
            <v>0</v>
          </cell>
          <cell r="P1003">
            <v>14.19</v>
          </cell>
          <cell r="Q1003">
            <v>119.62</v>
          </cell>
          <cell r="R1003">
            <v>1</v>
          </cell>
        </row>
        <row r="1004">
          <cell r="A1004" t="str">
            <v>17.05.02</v>
          </cell>
          <cell r="B1004" t="str">
            <v xml:space="preserve">      Tarraje con Impermeabilizante Mezcla 1:1, e=1.5 cm.</v>
          </cell>
          <cell r="C1004" t="str">
            <v>m2</v>
          </cell>
          <cell r="D1004">
            <v>14.19</v>
          </cell>
          <cell r="E1004">
            <v>28.8</v>
          </cell>
          <cell r="F1004">
            <v>408.67</v>
          </cell>
          <cell r="G1004">
            <v>0</v>
          </cell>
          <cell r="H1004">
            <v>0</v>
          </cell>
          <cell r="I1004">
            <v>0</v>
          </cell>
          <cell r="K1004">
            <v>0</v>
          </cell>
          <cell r="L1004">
            <v>0</v>
          </cell>
          <cell r="M1004">
            <v>0</v>
          </cell>
          <cell r="N1004">
            <v>0</v>
          </cell>
          <cell r="O1004">
            <v>0</v>
          </cell>
          <cell r="P1004">
            <v>14.19</v>
          </cell>
          <cell r="Q1004">
            <v>408.67</v>
          </cell>
          <cell r="R1004">
            <v>1</v>
          </cell>
        </row>
        <row r="1005">
          <cell r="A1005" t="str">
            <v>17.05.03</v>
          </cell>
          <cell r="B1005" t="str">
            <v xml:space="preserve">      Puñeteo Previo Fondo con Impermeabilizante Mezcla 1:1, e=1.5 cm.</v>
          </cell>
          <cell r="C1005" t="str">
            <v>m2</v>
          </cell>
          <cell r="D1005">
            <v>4.62</v>
          </cell>
          <cell r="E1005">
            <v>8.43</v>
          </cell>
          <cell r="F1005">
            <v>38.950000000000003</v>
          </cell>
          <cell r="G1005">
            <v>0</v>
          </cell>
          <cell r="H1005">
            <v>0</v>
          </cell>
          <cell r="I1005">
            <v>0</v>
          </cell>
          <cell r="K1005">
            <v>0</v>
          </cell>
          <cell r="L1005">
            <v>0</v>
          </cell>
          <cell r="M1005">
            <v>0</v>
          </cell>
          <cell r="N1005">
            <v>0</v>
          </cell>
          <cell r="O1005">
            <v>0</v>
          </cell>
          <cell r="P1005">
            <v>4.62</v>
          </cell>
          <cell r="Q1005">
            <v>38.950000000000003</v>
          </cell>
          <cell r="R1005">
            <v>1</v>
          </cell>
        </row>
        <row r="1006">
          <cell r="A1006" t="str">
            <v>17.05.04</v>
          </cell>
          <cell r="B1006" t="str">
            <v xml:space="preserve">      Tarrajeo en Fondp con Impermeabilizante Mezcla 1:1, e=1.5 cm.</v>
          </cell>
          <cell r="C1006" t="str">
            <v>m2</v>
          </cell>
          <cell r="D1006">
            <v>4.62</v>
          </cell>
          <cell r="E1006">
            <v>11.5</v>
          </cell>
          <cell r="F1006">
            <v>53.13</v>
          </cell>
          <cell r="G1006">
            <v>0</v>
          </cell>
          <cell r="H1006">
            <v>0</v>
          </cell>
          <cell r="I1006">
            <v>0</v>
          </cell>
          <cell r="K1006">
            <v>0</v>
          </cell>
          <cell r="L1006">
            <v>0</v>
          </cell>
          <cell r="M1006">
            <v>0</v>
          </cell>
          <cell r="N1006">
            <v>0</v>
          </cell>
          <cell r="O1006">
            <v>0</v>
          </cell>
          <cell r="P1006">
            <v>4.62</v>
          </cell>
          <cell r="Q1006">
            <v>53.13</v>
          </cell>
          <cell r="R1006">
            <v>1</v>
          </cell>
        </row>
        <row r="1007">
          <cell r="A1007" t="str">
            <v>17.06</v>
          </cell>
          <cell r="B1007" t="str">
            <v xml:space="preserve">   INSTALACIONES SANITARIAS</v>
          </cell>
          <cell r="F1007">
            <v>2315.98</v>
          </cell>
          <cell r="G1007">
            <v>0</v>
          </cell>
          <cell r="H1007">
            <v>0</v>
          </cell>
          <cell r="I1007">
            <v>0</v>
          </cell>
          <cell r="K1007">
            <v>0</v>
          </cell>
          <cell r="L1007">
            <v>0</v>
          </cell>
          <cell r="M1007">
            <v>0</v>
          </cell>
          <cell r="N1007">
            <v>0</v>
          </cell>
          <cell r="O1007">
            <v>0</v>
          </cell>
          <cell r="P1007">
            <v>0</v>
          </cell>
          <cell r="Q1007">
            <v>2315.98</v>
          </cell>
          <cell r="R1007">
            <v>1</v>
          </cell>
        </row>
        <row r="1008">
          <cell r="A1008" t="str">
            <v>17.06.01</v>
          </cell>
          <cell r="B1008" t="str">
            <v xml:space="preserve">      Tuberia PVC SAL D=4"</v>
          </cell>
          <cell r="C1008" t="str">
            <v>m</v>
          </cell>
          <cell r="D1008">
            <v>100</v>
          </cell>
          <cell r="E1008">
            <v>17.190000000000001</v>
          </cell>
          <cell r="F1008">
            <v>1719</v>
          </cell>
          <cell r="G1008">
            <v>0</v>
          </cell>
          <cell r="H1008">
            <v>0</v>
          </cell>
          <cell r="I1008">
            <v>0</v>
          </cell>
          <cell r="K1008">
            <v>0</v>
          </cell>
          <cell r="L1008">
            <v>0</v>
          </cell>
          <cell r="M1008">
            <v>0</v>
          </cell>
          <cell r="N1008">
            <v>0</v>
          </cell>
          <cell r="O1008">
            <v>0</v>
          </cell>
          <cell r="P1008">
            <v>100</v>
          </cell>
          <cell r="Q1008">
            <v>1719</v>
          </cell>
          <cell r="R1008">
            <v>1</v>
          </cell>
        </row>
        <row r="1009">
          <cell r="A1009" t="str">
            <v>17.06.02</v>
          </cell>
          <cell r="B1009" t="str">
            <v xml:space="preserve">      Codo PVC SAL 4"X90°</v>
          </cell>
          <cell r="C1009" t="str">
            <v>pza</v>
          </cell>
          <cell r="D1009">
            <v>2</v>
          </cell>
          <cell r="E1009">
            <v>16.190000000000001</v>
          </cell>
          <cell r="F1009">
            <v>32.380000000000003</v>
          </cell>
          <cell r="G1009">
            <v>0</v>
          </cell>
          <cell r="H1009">
            <v>0</v>
          </cell>
          <cell r="I1009">
            <v>0</v>
          </cell>
          <cell r="K1009">
            <v>0</v>
          </cell>
          <cell r="L1009">
            <v>0</v>
          </cell>
          <cell r="M1009">
            <v>0</v>
          </cell>
          <cell r="N1009">
            <v>0</v>
          </cell>
          <cell r="O1009">
            <v>0</v>
          </cell>
          <cell r="P1009">
            <v>2</v>
          </cell>
          <cell r="Q1009">
            <v>32.380000000000003</v>
          </cell>
          <cell r="R1009">
            <v>1</v>
          </cell>
        </row>
        <row r="1010">
          <cell r="A1010" t="str">
            <v>17.06.03</v>
          </cell>
          <cell r="B1010" t="str">
            <v xml:space="preserve">      Tuberia de Ventillacion Fierro Galvanizado de 3"</v>
          </cell>
          <cell r="C1010" t="str">
            <v>pza</v>
          </cell>
          <cell r="D1010">
            <v>2</v>
          </cell>
          <cell r="E1010">
            <v>282.3</v>
          </cell>
          <cell r="F1010">
            <v>564.6</v>
          </cell>
          <cell r="G1010">
            <v>0</v>
          </cell>
          <cell r="H1010">
            <v>0</v>
          </cell>
          <cell r="I1010">
            <v>0</v>
          </cell>
          <cell r="K1010">
            <v>0</v>
          </cell>
          <cell r="L1010">
            <v>0</v>
          </cell>
          <cell r="M1010">
            <v>0</v>
          </cell>
          <cell r="N1010">
            <v>0</v>
          </cell>
          <cell r="O1010">
            <v>0</v>
          </cell>
          <cell r="P1010">
            <v>2</v>
          </cell>
          <cell r="Q1010">
            <v>564.6</v>
          </cell>
          <cell r="R1010">
            <v>1</v>
          </cell>
        </row>
        <row r="1011">
          <cell r="A1011" t="str">
            <v>17.07</v>
          </cell>
          <cell r="B1011" t="str">
            <v xml:space="preserve">   VARIOS</v>
          </cell>
          <cell r="F1011">
            <v>178.22</v>
          </cell>
          <cell r="G1011">
            <v>0</v>
          </cell>
          <cell r="H1011">
            <v>0</v>
          </cell>
          <cell r="I1011">
            <v>0</v>
          </cell>
          <cell r="K1011">
            <v>0</v>
          </cell>
          <cell r="L1011">
            <v>0</v>
          </cell>
          <cell r="M1011">
            <v>0</v>
          </cell>
          <cell r="N1011">
            <v>0</v>
          </cell>
          <cell r="O1011">
            <v>0</v>
          </cell>
          <cell r="P1011">
            <v>0</v>
          </cell>
          <cell r="Q1011">
            <v>178.22</v>
          </cell>
          <cell r="R1011">
            <v>1</v>
          </cell>
        </row>
        <row r="1012">
          <cell r="A1012" t="str">
            <v>17.07.01</v>
          </cell>
          <cell r="B1012" t="str">
            <v xml:space="preserve">      Empedrado de Poza de Percolacion</v>
          </cell>
          <cell r="C1012" t="str">
            <v>m3</v>
          </cell>
          <cell r="D1012">
            <v>1.26</v>
          </cell>
          <cell r="E1012">
            <v>50.83</v>
          </cell>
          <cell r="F1012">
            <v>64.05</v>
          </cell>
          <cell r="G1012">
            <v>0</v>
          </cell>
          <cell r="H1012">
            <v>0</v>
          </cell>
          <cell r="I1012">
            <v>0</v>
          </cell>
          <cell r="K1012">
            <v>0</v>
          </cell>
          <cell r="L1012">
            <v>0</v>
          </cell>
          <cell r="M1012">
            <v>0</v>
          </cell>
          <cell r="N1012">
            <v>0</v>
          </cell>
          <cell r="O1012">
            <v>0</v>
          </cell>
          <cell r="P1012">
            <v>1.26</v>
          </cell>
          <cell r="Q1012">
            <v>64.05</v>
          </cell>
          <cell r="R1012">
            <v>1</v>
          </cell>
        </row>
        <row r="1013">
          <cell r="A1013" t="str">
            <v>17.07.02</v>
          </cell>
          <cell r="B1013" t="str">
            <v xml:space="preserve">      Relleno con Material de Prestamo</v>
          </cell>
          <cell r="C1013" t="str">
            <v>m3</v>
          </cell>
          <cell r="D1013">
            <v>4.0199999999999996</v>
          </cell>
          <cell r="E1013">
            <v>28.4</v>
          </cell>
          <cell r="F1013">
            <v>114.17</v>
          </cell>
          <cell r="G1013">
            <v>0</v>
          </cell>
          <cell r="H1013">
            <v>0</v>
          </cell>
          <cell r="I1013">
            <v>0</v>
          </cell>
          <cell r="K1013">
            <v>0</v>
          </cell>
          <cell r="L1013">
            <v>0</v>
          </cell>
          <cell r="M1013">
            <v>0</v>
          </cell>
          <cell r="N1013">
            <v>0</v>
          </cell>
          <cell r="O1013">
            <v>0</v>
          </cell>
          <cell r="P1013">
            <v>4.0199999999999996</v>
          </cell>
          <cell r="Q1013">
            <v>114.17</v>
          </cell>
          <cell r="R1013">
            <v>1</v>
          </cell>
        </row>
        <row r="1014">
          <cell r="A1014" t="str">
            <v>18</v>
          </cell>
          <cell r="B1014" t="str">
            <v>FLETES</v>
          </cell>
          <cell r="F1014">
            <v>77790.55</v>
          </cell>
          <cell r="G1014">
            <v>0</v>
          </cell>
          <cell r="H1014">
            <v>64859.42</v>
          </cell>
          <cell r="I1014">
            <v>0.83376991164093839</v>
          </cell>
          <cell r="K1014">
            <v>10406.14</v>
          </cell>
          <cell r="L1014">
            <v>0.1337712614192855</v>
          </cell>
          <cell r="M1014">
            <v>0</v>
          </cell>
          <cell r="N1014">
            <v>75265.55</v>
          </cell>
          <cell r="O1014">
            <v>0.96754104450990508</v>
          </cell>
          <cell r="P1014">
            <v>0</v>
          </cell>
          <cell r="Q1014">
            <v>2525</v>
          </cell>
          <cell r="R1014">
            <v>3.2458955490094872E-2</v>
          </cell>
        </row>
        <row r="1015">
          <cell r="A1015" t="str">
            <v>18.01</v>
          </cell>
          <cell r="B1015" t="str">
            <v xml:space="preserve">   FLETE TERRESTRE</v>
          </cell>
          <cell r="F1015">
            <v>50500</v>
          </cell>
          <cell r="G1015">
            <v>0</v>
          </cell>
          <cell r="H1015">
            <v>42925</v>
          </cell>
          <cell r="I1015">
            <v>0.85</v>
          </cell>
          <cell r="K1015">
            <v>5050</v>
          </cell>
          <cell r="L1015">
            <v>0.1</v>
          </cell>
          <cell r="M1015">
            <v>0</v>
          </cell>
          <cell r="N1015">
            <v>47975</v>
          </cell>
          <cell r="O1015">
            <v>0.95</v>
          </cell>
          <cell r="P1015">
            <v>0</v>
          </cell>
          <cell r="Q1015">
            <v>2525</v>
          </cell>
          <cell r="R1015">
            <v>0.05</v>
          </cell>
        </row>
        <row r="1016">
          <cell r="A1016" t="str">
            <v>18.01.01</v>
          </cell>
          <cell r="B1016" t="str">
            <v xml:space="preserve">      Flete Terrestre Juliaca - Ollachea</v>
          </cell>
          <cell r="C1016" t="str">
            <v>glb</v>
          </cell>
          <cell r="D1016">
            <v>1</v>
          </cell>
          <cell r="E1016">
            <v>50500</v>
          </cell>
          <cell r="F1016">
            <v>50500</v>
          </cell>
          <cell r="G1016">
            <v>0.85000000000000009</v>
          </cell>
          <cell r="H1016">
            <v>42925</v>
          </cell>
          <cell r="I1016">
            <v>0.85</v>
          </cell>
          <cell r="J1016">
            <v>0.1</v>
          </cell>
          <cell r="K1016">
            <v>5050</v>
          </cell>
          <cell r="L1016">
            <v>0.1</v>
          </cell>
          <cell r="M1016">
            <v>0.95000000000000007</v>
          </cell>
          <cell r="N1016">
            <v>47975</v>
          </cell>
          <cell r="O1016">
            <v>0.95</v>
          </cell>
          <cell r="P1016">
            <v>4.9999999999999933E-2</v>
          </cell>
          <cell r="Q1016">
            <v>2525</v>
          </cell>
          <cell r="R1016">
            <v>0.05</v>
          </cell>
        </row>
        <row r="1017">
          <cell r="A1017" t="str">
            <v>18.02</v>
          </cell>
          <cell r="B1017" t="str">
            <v xml:space="preserve">   FLETE RURAL</v>
          </cell>
          <cell r="F1017">
            <v>27290.550000000003</v>
          </cell>
          <cell r="G1017">
            <v>0</v>
          </cell>
          <cell r="H1017">
            <v>21934.420000000002</v>
          </cell>
          <cell r="I1017">
            <v>0.80373682465175678</v>
          </cell>
          <cell r="K1017">
            <v>5356.1399999999994</v>
          </cell>
          <cell r="L1017">
            <v>0.19626354177544969</v>
          </cell>
          <cell r="M1017">
            <v>0</v>
          </cell>
          <cell r="N1017">
            <v>27290.550000000003</v>
          </cell>
          <cell r="O1017">
            <v>1</v>
          </cell>
          <cell r="P1017">
            <v>0</v>
          </cell>
          <cell r="Q1017">
            <v>0</v>
          </cell>
          <cell r="R1017">
            <v>0</v>
          </cell>
        </row>
        <row r="1018">
          <cell r="A1018" t="str">
            <v>18.02.01</v>
          </cell>
          <cell r="B1018" t="str">
            <v xml:space="preserve">      Flete Rural por Transporte de Agregados</v>
          </cell>
          <cell r="C1018" t="str">
            <v>m3</v>
          </cell>
          <cell r="D1018">
            <v>526</v>
          </cell>
          <cell r="E1018">
            <v>43.13</v>
          </cell>
          <cell r="F1018">
            <v>22686.38</v>
          </cell>
          <cell r="G1018">
            <v>430</v>
          </cell>
          <cell r="H1018">
            <v>18545.900000000001</v>
          </cell>
          <cell r="I1018">
            <v>0.81749049429657794</v>
          </cell>
          <cell r="J1018">
            <v>96</v>
          </cell>
          <cell r="K1018">
            <v>4140.4799999999996</v>
          </cell>
          <cell r="L1018">
            <v>0.18250950570342203</v>
          </cell>
          <cell r="M1018">
            <v>526</v>
          </cell>
          <cell r="N1018">
            <v>22686.38</v>
          </cell>
          <cell r="O1018">
            <v>1</v>
          </cell>
          <cell r="P1018">
            <v>0</v>
          </cell>
          <cell r="Q1018">
            <v>0</v>
          </cell>
          <cell r="R1018">
            <v>0</v>
          </cell>
        </row>
        <row r="1019">
          <cell r="A1019" t="str">
            <v>18.02.02</v>
          </cell>
          <cell r="B1019" t="str">
            <v xml:space="preserve">      Flete Rural por Transporte de Cemento</v>
          </cell>
          <cell r="C1019" t="str">
            <v>bls</v>
          </cell>
          <cell r="D1019">
            <v>2346</v>
          </cell>
          <cell r="E1019">
            <v>1.02</v>
          </cell>
          <cell r="F1019">
            <v>2392.92</v>
          </cell>
          <cell r="G1019">
            <v>1900</v>
          </cell>
          <cell r="H1019">
            <v>1938</v>
          </cell>
          <cell r="I1019">
            <v>0.80988917306052854</v>
          </cell>
          <cell r="J1019">
            <v>446</v>
          </cell>
          <cell r="K1019">
            <v>454.92</v>
          </cell>
          <cell r="L1019">
            <v>0.19011082693947143</v>
          </cell>
          <cell r="M1019">
            <v>2346</v>
          </cell>
          <cell r="N1019">
            <v>2392.92</v>
          </cell>
          <cell r="O1019">
            <v>1</v>
          </cell>
          <cell r="P1019">
            <v>0</v>
          </cell>
          <cell r="Q1019">
            <v>0</v>
          </cell>
          <cell r="R1019">
            <v>0</v>
          </cell>
        </row>
        <row r="1020">
          <cell r="A1020" t="str">
            <v>18.02.03</v>
          </cell>
          <cell r="B1020" t="str">
            <v xml:space="preserve">      Flete Rural por Transporte de Ladrillo</v>
          </cell>
          <cell r="C1020" t="str">
            <v>u</v>
          </cell>
          <cell r="D1020">
            <v>12390</v>
          </cell>
          <cell r="E1020">
            <v>7.0000000000000007E-2</v>
          </cell>
          <cell r="F1020">
            <v>867.3</v>
          </cell>
          <cell r="G1020">
            <v>8695</v>
          </cell>
          <cell r="H1020">
            <v>608.65</v>
          </cell>
          <cell r="I1020">
            <v>0.70177562550443906</v>
          </cell>
          <cell r="J1020">
            <v>3695</v>
          </cell>
          <cell r="K1020">
            <v>258.64999999999998</v>
          </cell>
          <cell r="L1020">
            <v>0.29822437449556094</v>
          </cell>
          <cell r="M1020">
            <v>12390</v>
          </cell>
          <cell r="N1020">
            <v>867.3</v>
          </cell>
          <cell r="O1020">
            <v>1</v>
          </cell>
          <cell r="P1020">
            <v>0</v>
          </cell>
          <cell r="Q1020">
            <v>0</v>
          </cell>
          <cell r="R1020">
            <v>0</v>
          </cell>
        </row>
        <row r="1021">
          <cell r="A1021" t="str">
            <v>18.02.04</v>
          </cell>
          <cell r="B1021" t="str">
            <v xml:space="preserve">      Flete Rural por Transporte de Acero</v>
          </cell>
          <cell r="C1021" t="str">
            <v>kg</v>
          </cell>
          <cell r="D1021">
            <v>5711</v>
          </cell>
          <cell r="E1021">
            <v>7.0000000000000007E-2</v>
          </cell>
          <cell r="F1021">
            <v>399.77</v>
          </cell>
          <cell r="G1021">
            <v>4355.5</v>
          </cell>
          <cell r="H1021">
            <v>304.89</v>
          </cell>
          <cell r="I1021">
            <v>0.76266353153063016</v>
          </cell>
          <cell r="J1021">
            <v>1355.5</v>
          </cell>
          <cell r="K1021">
            <v>94.89</v>
          </cell>
          <cell r="L1021">
            <v>0.23736148285264028</v>
          </cell>
          <cell r="M1021">
            <v>5711</v>
          </cell>
          <cell r="N1021">
            <v>399.77</v>
          </cell>
          <cell r="O1021">
            <v>1</v>
          </cell>
          <cell r="P1021">
            <v>0</v>
          </cell>
          <cell r="Q1021">
            <v>0</v>
          </cell>
          <cell r="R1021">
            <v>0</v>
          </cell>
        </row>
        <row r="1022">
          <cell r="A1022" t="str">
            <v>18.02.05</v>
          </cell>
          <cell r="B1022" t="str">
            <v xml:space="preserve">      Flete Rural Transporte de Piedra Laja</v>
          </cell>
          <cell r="C1022" t="str">
            <v>m2</v>
          </cell>
          <cell r="D1022">
            <v>260</v>
          </cell>
          <cell r="E1022">
            <v>1.72</v>
          </cell>
          <cell r="F1022">
            <v>447.2</v>
          </cell>
          <cell r="G1022">
            <v>110</v>
          </cell>
          <cell r="H1022">
            <v>189.2</v>
          </cell>
          <cell r="I1022">
            <v>0.42307692307692307</v>
          </cell>
          <cell r="J1022">
            <v>150</v>
          </cell>
          <cell r="K1022">
            <v>258</v>
          </cell>
          <cell r="L1022">
            <v>0.57692307692307698</v>
          </cell>
          <cell r="M1022">
            <v>260</v>
          </cell>
          <cell r="N1022">
            <v>447.2</v>
          </cell>
          <cell r="O1022">
            <v>1</v>
          </cell>
          <cell r="P1022">
            <v>0</v>
          </cell>
          <cell r="Q1022">
            <v>0</v>
          </cell>
          <cell r="R1022">
            <v>0</v>
          </cell>
        </row>
        <row r="1023">
          <cell r="A1023" t="str">
            <v>18.02.06</v>
          </cell>
          <cell r="B1023" t="str">
            <v xml:space="preserve">      Flete Rural por Transporte de Ceramico</v>
          </cell>
          <cell r="C1023" t="str">
            <v>m2</v>
          </cell>
          <cell r="D1023">
            <v>693</v>
          </cell>
          <cell r="E1023">
            <v>0.4</v>
          </cell>
          <cell r="F1023">
            <v>277.2</v>
          </cell>
          <cell r="G1023">
            <v>320</v>
          </cell>
          <cell r="H1023">
            <v>128</v>
          </cell>
          <cell r="I1023">
            <v>0.46176046176046176</v>
          </cell>
          <cell r="J1023">
            <v>373</v>
          </cell>
          <cell r="K1023">
            <v>149.19999999999999</v>
          </cell>
          <cell r="L1023">
            <v>0.53823953823953818</v>
          </cell>
          <cell r="M1023">
            <v>693</v>
          </cell>
          <cell r="N1023">
            <v>277.2</v>
          </cell>
          <cell r="O1023">
            <v>1</v>
          </cell>
          <cell r="P1023">
            <v>0</v>
          </cell>
          <cell r="Q1023">
            <v>0</v>
          </cell>
          <cell r="R1023">
            <v>0</v>
          </cell>
        </row>
        <row r="1024">
          <cell r="A1024" t="str">
            <v>18.02.07</v>
          </cell>
          <cell r="B1024" t="str">
            <v xml:space="preserve">      Flete Rural por Transporte de Madera</v>
          </cell>
          <cell r="C1024" t="str">
            <v>p2</v>
          </cell>
          <cell r="D1024">
            <v>7326</v>
          </cell>
          <cell r="E1024">
            <v>0.03</v>
          </cell>
          <cell r="F1024">
            <v>219.78</v>
          </cell>
          <cell r="G1024">
            <v>7326</v>
          </cell>
          <cell r="H1024">
            <v>219.78</v>
          </cell>
          <cell r="I1024">
            <v>1</v>
          </cell>
          <cell r="K1024">
            <v>0</v>
          </cell>
          <cell r="L1024">
            <v>0</v>
          </cell>
          <cell r="M1024">
            <v>7326</v>
          </cell>
          <cell r="N1024">
            <v>219.78</v>
          </cell>
          <cell r="O1024">
            <v>1</v>
          </cell>
          <cell r="P1024">
            <v>0</v>
          </cell>
          <cell r="Q1024">
            <v>0</v>
          </cell>
          <cell r="R1024">
            <v>0</v>
          </cell>
        </row>
        <row r="1025">
          <cell r="A1025" t="str">
            <v>19</v>
          </cell>
          <cell r="B1025" t="str">
            <v>OTROS</v>
          </cell>
          <cell r="F1025">
            <v>4235</v>
          </cell>
          <cell r="G1025">
            <v>0</v>
          </cell>
          <cell r="H1025">
            <v>2380</v>
          </cell>
          <cell r="I1025">
            <v>0.56198347107438018</v>
          </cell>
          <cell r="K1025">
            <v>345</v>
          </cell>
          <cell r="L1025">
            <v>8.146399055489964E-2</v>
          </cell>
          <cell r="M1025">
            <v>0</v>
          </cell>
          <cell r="N1025">
            <v>2725</v>
          </cell>
          <cell r="O1025">
            <v>0.64344746162927979</v>
          </cell>
          <cell r="P1025">
            <v>0</v>
          </cell>
          <cell r="Q1025">
            <v>1510</v>
          </cell>
          <cell r="R1025">
            <v>0.35655253837072021</v>
          </cell>
        </row>
        <row r="1026">
          <cell r="A1026" t="str">
            <v>19.01</v>
          </cell>
          <cell r="B1026" t="str">
            <v xml:space="preserve">   ENSAYOS EN LABORATORIO</v>
          </cell>
          <cell r="F1026">
            <v>600</v>
          </cell>
          <cell r="G1026">
            <v>0</v>
          </cell>
          <cell r="H1026">
            <v>0</v>
          </cell>
          <cell r="I1026">
            <v>0</v>
          </cell>
          <cell r="K1026">
            <v>0</v>
          </cell>
          <cell r="L1026">
            <v>0</v>
          </cell>
          <cell r="M1026">
            <v>0</v>
          </cell>
          <cell r="N1026">
            <v>0</v>
          </cell>
          <cell r="O1026">
            <v>0</v>
          </cell>
          <cell r="P1026">
            <v>0</v>
          </cell>
          <cell r="Q1026">
            <v>600</v>
          </cell>
          <cell r="R1026">
            <v>1</v>
          </cell>
        </row>
        <row r="1027">
          <cell r="A1027" t="str">
            <v>19.01.01</v>
          </cell>
          <cell r="B1027" t="str">
            <v xml:space="preserve">      Ensayo a la Compresion de Testigos de Concreto</v>
          </cell>
          <cell r="C1027" t="str">
            <v>u</v>
          </cell>
          <cell r="D1027">
            <v>1</v>
          </cell>
          <cell r="E1027">
            <v>600</v>
          </cell>
          <cell r="F1027">
            <v>600</v>
          </cell>
          <cell r="G1027">
            <v>0</v>
          </cell>
          <cell r="H1027">
            <v>0</v>
          </cell>
          <cell r="I1027">
            <v>0</v>
          </cell>
          <cell r="K1027">
            <v>0</v>
          </cell>
          <cell r="L1027">
            <v>0</v>
          </cell>
          <cell r="M1027">
            <v>0</v>
          </cell>
          <cell r="N1027">
            <v>0</v>
          </cell>
          <cell r="O1027">
            <v>0</v>
          </cell>
          <cell r="P1027">
            <v>1</v>
          </cell>
          <cell r="Q1027">
            <v>600</v>
          </cell>
          <cell r="R1027">
            <v>1</v>
          </cell>
        </row>
        <row r="1028">
          <cell r="A1028" t="str">
            <v>19.02</v>
          </cell>
          <cell r="B1028" t="str">
            <v xml:space="preserve">   ELEMENTOS DE LIMPIEZA</v>
          </cell>
          <cell r="F1028">
            <v>1000</v>
          </cell>
          <cell r="G1028">
            <v>0</v>
          </cell>
          <cell r="H1028">
            <v>1000</v>
          </cell>
          <cell r="I1028">
            <v>1</v>
          </cell>
          <cell r="K1028">
            <v>0</v>
          </cell>
          <cell r="L1028">
            <v>0</v>
          </cell>
          <cell r="M1028">
            <v>0</v>
          </cell>
          <cell r="N1028">
            <v>1000</v>
          </cell>
          <cell r="O1028">
            <v>1</v>
          </cell>
          <cell r="P1028">
            <v>0</v>
          </cell>
          <cell r="Q1028">
            <v>0</v>
          </cell>
          <cell r="R1028">
            <v>0</v>
          </cell>
        </row>
        <row r="1029">
          <cell r="A1029" t="str">
            <v>19.02.01</v>
          </cell>
          <cell r="B1029" t="str">
            <v xml:space="preserve">      Elementos de Limpieza</v>
          </cell>
          <cell r="C1029" t="str">
            <v>glb</v>
          </cell>
          <cell r="D1029">
            <v>1</v>
          </cell>
          <cell r="E1029">
            <v>1000</v>
          </cell>
          <cell r="F1029">
            <v>1000</v>
          </cell>
          <cell r="G1029">
            <v>1</v>
          </cell>
          <cell r="H1029">
            <v>1000</v>
          </cell>
          <cell r="I1029">
            <v>1</v>
          </cell>
          <cell r="K1029">
            <v>0</v>
          </cell>
          <cell r="L1029">
            <v>0</v>
          </cell>
          <cell r="M1029">
            <v>1</v>
          </cell>
          <cell r="N1029">
            <v>1000</v>
          </cell>
          <cell r="O1029">
            <v>1</v>
          </cell>
          <cell r="P1029">
            <v>0</v>
          </cell>
          <cell r="Q1029">
            <v>0</v>
          </cell>
          <cell r="R1029">
            <v>0</v>
          </cell>
        </row>
        <row r="1030">
          <cell r="A1030" t="str">
            <v>19.03</v>
          </cell>
          <cell r="B1030" t="str">
            <v xml:space="preserve">   VARIOS Y LIMPIEZA</v>
          </cell>
          <cell r="F1030">
            <v>2335</v>
          </cell>
          <cell r="G1030">
            <v>0</v>
          </cell>
          <cell r="H1030">
            <v>1380</v>
          </cell>
          <cell r="I1030">
            <v>0.5910064239828694</v>
          </cell>
          <cell r="K1030">
            <v>345</v>
          </cell>
          <cell r="L1030">
            <v>0.14775160599571735</v>
          </cell>
          <cell r="M1030">
            <v>0</v>
          </cell>
          <cell r="N1030">
            <v>1725</v>
          </cell>
          <cell r="O1030">
            <v>0.73875802997858675</v>
          </cell>
          <cell r="P1030">
            <v>0</v>
          </cell>
          <cell r="Q1030">
            <v>610</v>
          </cell>
          <cell r="R1030">
            <v>0.26124197002141325</v>
          </cell>
        </row>
        <row r="1031">
          <cell r="A1031" t="str">
            <v>19.03.01</v>
          </cell>
          <cell r="B1031" t="str">
            <v xml:space="preserve">      Limpieza Durante la Ejecucion de la obra</v>
          </cell>
          <cell r="C1031" t="str">
            <v>m2</v>
          </cell>
          <cell r="D1031">
            <v>500</v>
          </cell>
          <cell r="E1031">
            <v>3.45</v>
          </cell>
          <cell r="F1031">
            <v>1725</v>
          </cell>
          <cell r="G1031">
            <v>400</v>
          </cell>
          <cell r="H1031">
            <v>1380</v>
          </cell>
          <cell r="I1031">
            <v>0.8</v>
          </cell>
          <cell r="J1031">
            <v>100</v>
          </cell>
          <cell r="K1031">
            <v>345</v>
          </cell>
          <cell r="L1031">
            <v>0.2</v>
          </cell>
          <cell r="M1031">
            <v>500</v>
          </cell>
          <cell r="N1031">
            <v>1725</v>
          </cell>
          <cell r="O1031">
            <v>1</v>
          </cell>
          <cell r="P1031">
            <v>0</v>
          </cell>
          <cell r="Q1031">
            <v>0</v>
          </cell>
          <cell r="R1031">
            <v>0</v>
          </cell>
        </row>
        <row r="1032">
          <cell r="A1032" t="str">
            <v>19.03.02</v>
          </cell>
          <cell r="B1032" t="str">
            <v xml:space="preserve">      Limpieza Final de obra</v>
          </cell>
          <cell r="C1032" t="str">
            <v>m2</v>
          </cell>
          <cell r="D1032">
            <v>500</v>
          </cell>
          <cell r="E1032">
            <v>1.22</v>
          </cell>
          <cell r="F1032">
            <v>610</v>
          </cell>
          <cell r="G1032">
            <v>0</v>
          </cell>
          <cell r="H1032">
            <v>0</v>
          </cell>
          <cell r="I1032">
            <v>0</v>
          </cell>
          <cell r="K1032">
            <v>0</v>
          </cell>
          <cell r="L1032">
            <v>0</v>
          </cell>
          <cell r="M1032">
            <v>0</v>
          </cell>
          <cell r="N1032">
            <v>0</v>
          </cell>
          <cell r="O1032">
            <v>0</v>
          </cell>
          <cell r="P1032">
            <v>500</v>
          </cell>
          <cell r="Q1032">
            <v>610</v>
          </cell>
          <cell r="R1032">
            <v>1</v>
          </cell>
        </row>
        <row r="1033">
          <cell r="A1033" t="str">
            <v>19.04</v>
          </cell>
          <cell r="B1033" t="str">
            <v xml:space="preserve">   PLACA RECORDATORIA</v>
          </cell>
          <cell r="F1033">
            <v>300</v>
          </cell>
          <cell r="G1033">
            <v>0</v>
          </cell>
          <cell r="H1033">
            <v>0</v>
          </cell>
          <cell r="K1033">
            <v>0</v>
          </cell>
          <cell r="M1033">
            <v>0</v>
          </cell>
          <cell r="N1033">
            <v>0</v>
          </cell>
          <cell r="P1033">
            <v>0</v>
          </cell>
          <cell r="Q1033">
            <v>300</v>
          </cell>
        </row>
        <row r="1034">
          <cell r="A1034" t="str">
            <v>19.04.01</v>
          </cell>
          <cell r="B1034" t="str">
            <v xml:space="preserve">      Placa Recordatoria</v>
          </cell>
          <cell r="C1034" t="str">
            <v>u</v>
          </cell>
          <cell r="D1034">
            <v>1</v>
          </cell>
          <cell r="E1034">
            <v>300</v>
          </cell>
          <cell r="F1034">
            <v>300</v>
          </cell>
          <cell r="G1034">
            <v>0</v>
          </cell>
          <cell r="H1034">
            <v>0</v>
          </cell>
          <cell r="I1034">
            <v>0</v>
          </cell>
          <cell r="K1034">
            <v>0</v>
          </cell>
          <cell r="L1034">
            <v>0</v>
          </cell>
          <cell r="M1034">
            <v>0</v>
          </cell>
          <cell r="N1034">
            <v>0</v>
          </cell>
          <cell r="O1034">
            <v>0</v>
          </cell>
          <cell r="P1034">
            <v>1</v>
          </cell>
          <cell r="Q1034">
            <v>300</v>
          </cell>
          <cell r="R1034">
            <v>1</v>
          </cell>
        </row>
        <row r="1035">
          <cell r="B1035" t="str">
            <v>COSTO DIRECTO (S/.)</v>
          </cell>
          <cell r="F1035">
            <v>692600.13000000024</v>
          </cell>
          <cell r="H1035">
            <v>294811.92000000004</v>
          </cell>
          <cell r="I1035">
            <v>0.42565963711268712</v>
          </cell>
          <cell r="K1035">
            <v>118184.67</v>
          </cell>
          <cell r="N1035">
            <v>412996.56999999995</v>
          </cell>
          <cell r="Q1035">
            <v>279603.53000000003</v>
          </cell>
        </row>
        <row r="1036">
          <cell r="B1036" t="str">
            <v>COSTO DIRECTO ACUMULADO  (S/.)</v>
          </cell>
          <cell r="D1036">
            <v>692600.13000000024</v>
          </cell>
          <cell r="H1036">
            <v>294811.92000000004</v>
          </cell>
          <cell r="K1036">
            <v>118184.67</v>
          </cell>
          <cell r="N1036">
            <v>412996.56999999995</v>
          </cell>
          <cell r="Q1036">
            <v>279603.53000000003</v>
          </cell>
        </row>
        <row r="1037">
          <cell r="B1037" t="str">
            <v>AVANCE ACUMULADO (%)</v>
          </cell>
          <cell r="H1037">
            <v>0.42565963711268712</v>
          </cell>
          <cell r="K1037">
            <v>0.17063911033340401</v>
          </cell>
          <cell r="N1037">
            <v>0.59629871856939998</v>
          </cell>
          <cell r="Q1037">
            <v>0.40370123811556308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 Summary"/>
      <sheetName val="Summary-Retainer"/>
      <sheetName val="Retainer"/>
      <sheetName val="APPEN_L_R1"/>
      <sheetName val="Reconciliation"/>
      <sheetName val="SUMMARY"/>
      <sheetName val="SUM_KEY"/>
      <sheetName val="BASIC_ENG"/>
      <sheetName val="DETAIL_ENG"/>
      <sheetName val="PROJ_MGMT"/>
      <sheetName val="PROCMNT"/>
      <sheetName val="AUTOMATE"/>
      <sheetName val="FEE CALC"/>
      <sheetName val="CONSTR"/>
      <sheetName val="CashFlow"/>
      <sheetName val="GMD SUMM"/>
      <sheetName val="Salary Schedules"/>
      <sheetName val="PR Adds"/>
      <sheetName val="Candelaria"/>
      <sheetName val="Relocation_Allow"/>
      <sheetName val="MobDemob"/>
      <sheetName val="HHGoods"/>
      <sheetName val="Work Week"/>
      <sheetName val="Basis"/>
      <sheetName val="Parameters"/>
      <sheetName val="RFP CODES"/>
      <sheetName val="Observations"/>
      <sheetName val="Vehicles"/>
      <sheetName val="Relocation"/>
      <sheetName val="Bajada"/>
      <sheetName val="Bus. Travel"/>
      <sheetName val="Travel_rates"/>
      <sheetName val="TRVL SF BSC"/>
      <sheetName val="TRVL SF DET"/>
      <sheetName val="TRVL TOR  BSC"/>
      <sheetName val="TRVL TOR DET"/>
      <sheetName val="TRVL LIM BSC"/>
      <sheetName val="TRVL LIM DET"/>
      <sheetName val="TRVL CON BSC"/>
      <sheetName val="LOC_NM_TRVL"/>
      <sheetName val="TRVL CON DET"/>
      <sheetName val="Table_1"/>
      <sheetName val="PPS"/>
      <sheetName val="JV_PPS"/>
      <sheetName val="Relocation (2)"/>
      <sheetName val="MENU"/>
      <sheetName val="datos"/>
      <sheetName val="ProposalCostr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>
        <row r="66">
          <cell r="C66">
            <v>3.49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 Summary"/>
      <sheetName val="Summary-Retainer"/>
      <sheetName val="Retainer"/>
      <sheetName val="CM Hrs"/>
      <sheetName val="CONSTR"/>
      <sheetName val="GMD_SUMM"/>
      <sheetName val="PR Adds"/>
      <sheetName val="Salary Schedules"/>
      <sheetName val="Candelaria"/>
      <sheetName val="WorkWeek_6x2"/>
      <sheetName val="WorkWeek_13x2"/>
      <sheetName val="Basis"/>
      <sheetName val="Parameters6x2"/>
      <sheetName val="Parameters13x2"/>
      <sheetName val="EmployCond"/>
      <sheetName val="RFP CODES"/>
      <sheetName val="Travel-CM"/>
      <sheetName val="Table_1"/>
      <sheetName val="PPS"/>
      <sheetName val="JV_PPS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>
        <row r="66">
          <cell r="C66">
            <v>1.5025999999999999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Gen"/>
      <sheetName val="Ficha de Obra"/>
      <sheetName val="K-Estructuras"/>
      <sheetName val="K-Arquitectura"/>
      <sheetName val="K-Sanitarias"/>
      <sheetName val="K-Electricas"/>
      <sheetName val="contractual"/>
      <sheetName val="DESAGREGADO calend"/>
      <sheetName val="INTEGRAL"/>
      <sheetName val="Cal Contr CORREGIDO"/>
      <sheetName val="RES VAL"/>
      <sheetName val="AMORT A.D."/>
      <sheetName val="Ded-AD"/>
      <sheetName val="Amort y Ded AM 1"/>
      <sheetName val="Amort y Ded AM 2"/>
      <sheetName val="Cal Reaj"/>
      <sheetName val="RES VALOR pagadas a entregar"/>
      <sheetName val="Entrega Cobro"/>
      <sheetName val="RESVALOR PRELIQUIDACION"/>
      <sheetName val="GRAFICOS"/>
      <sheetName val="HISTORICO DE ADICIONALES"/>
      <sheetName val="Cal Contr"/>
      <sheetName val="IU"/>
    </sheetNames>
    <sheetDataSet>
      <sheetData sheetId="0" refreshError="1">
        <row r="6">
          <cell r="C6" t="str">
            <v>OBRA</v>
          </cell>
        </row>
        <row r="30">
          <cell r="E30">
            <v>0.19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_MOD"/>
      <sheetName val="ARQ_MOD "/>
      <sheetName val="PPACTADOS"/>
      <sheetName val="IE_MOD"/>
      <sheetName val="Hoja2"/>
      <sheetName val="RESUMEN"/>
      <sheetName val="MEMVAL01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1"/>
      <sheetName val="CUADRO2"/>
      <sheetName val="CUADRO3"/>
      <sheetName val="CUADRO4"/>
      <sheetName val="CUADRO5"/>
      <sheetName val="CUADRO6"/>
      <sheetName val="CUADRO7"/>
      <sheetName val="CUADRO8"/>
      <sheetName val="CUADRO9"/>
      <sheetName val="CRONOGRAMAS"/>
      <sheetName val="BIMENSU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 COSTOS UNIT."/>
      <sheetName val="PRESUPUESTO"/>
      <sheetName val="polinomica"/>
      <sheetName val="METRADO"/>
      <sheetName val="SUSTENTO METRADOS"/>
      <sheetName val="DESAGREGADP GGU"/>
      <sheetName val="INSUMOS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"/>
      <sheetName val="19Jul"/>
      <sheetName val="20Jul"/>
      <sheetName val="21Jul"/>
      <sheetName val="22Jul"/>
      <sheetName val="23Jul"/>
      <sheetName val="24Jul"/>
      <sheetName val="25Jul"/>
      <sheetName val="Total"/>
    </sheetNames>
    <sheetDataSet>
      <sheetData sheetId="0">
        <row r="7">
          <cell r="C7" t="str">
            <v>M01</v>
          </cell>
          <cell r="D7">
            <v>1</v>
          </cell>
          <cell r="H7">
            <v>10</v>
          </cell>
          <cell r="I7">
            <v>1</v>
          </cell>
          <cell r="M7">
            <v>10</v>
          </cell>
          <cell r="N7">
            <v>1</v>
          </cell>
          <cell r="R7">
            <v>10</v>
          </cell>
        </row>
        <row r="8">
          <cell r="C8" t="str">
            <v>M02</v>
          </cell>
          <cell r="D8">
            <v>10</v>
          </cell>
          <cell r="H8">
            <v>100</v>
          </cell>
          <cell r="I8">
            <v>10</v>
          </cell>
          <cell r="M8">
            <v>93</v>
          </cell>
          <cell r="N8">
            <v>9</v>
          </cell>
          <cell r="O8">
            <v>1</v>
          </cell>
          <cell r="R8">
            <v>91</v>
          </cell>
        </row>
        <row r="9">
          <cell r="C9" t="str">
            <v>M05</v>
          </cell>
          <cell r="D9">
            <v>107</v>
          </cell>
          <cell r="H9">
            <v>1087</v>
          </cell>
          <cell r="I9">
            <v>117</v>
          </cell>
          <cell r="M9">
            <v>1135.5</v>
          </cell>
          <cell r="N9">
            <v>115</v>
          </cell>
          <cell r="O9">
            <v>2</v>
          </cell>
          <cell r="R9">
            <v>1140</v>
          </cell>
        </row>
        <row r="10">
          <cell r="C10" t="str">
            <v>M07</v>
          </cell>
          <cell r="D10">
            <v>3</v>
          </cell>
          <cell r="H10">
            <v>31</v>
          </cell>
          <cell r="I10">
            <v>4</v>
          </cell>
          <cell r="M10">
            <v>42</v>
          </cell>
          <cell r="N10">
            <v>3</v>
          </cell>
          <cell r="O10">
            <v>1</v>
          </cell>
          <cell r="R10">
            <v>30</v>
          </cell>
        </row>
        <row r="11">
          <cell r="C11" t="str">
            <v>M08</v>
          </cell>
          <cell r="D11">
            <v>4</v>
          </cell>
          <cell r="H11">
            <v>40</v>
          </cell>
          <cell r="I11">
            <v>4</v>
          </cell>
          <cell r="M11">
            <v>40</v>
          </cell>
          <cell r="N11">
            <v>4</v>
          </cell>
          <cell r="R11">
            <v>43</v>
          </cell>
        </row>
        <row r="12">
          <cell r="C12" t="str">
            <v>M11</v>
          </cell>
          <cell r="I12">
            <v>1</v>
          </cell>
          <cell r="M12">
            <v>10.5</v>
          </cell>
          <cell r="N12">
            <v>1</v>
          </cell>
          <cell r="R12">
            <v>10</v>
          </cell>
        </row>
        <row r="13">
          <cell r="C13" t="str">
            <v>M12</v>
          </cell>
          <cell r="I13">
            <v>1</v>
          </cell>
          <cell r="M13">
            <v>10.5</v>
          </cell>
          <cell r="N13">
            <v>1</v>
          </cell>
          <cell r="R13">
            <v>11</v>
          </cell>
        </row>
        <row r="14">
          <cell r="C14" t="str">
            <v>M14</v>
          </cell>
          <cell r="D14">
            <v>3</v>
          </cell>
          <cell r="H14">
            <v>38</v>
          </cell>
          <cell r="I14">
            <v>4</v>
          </cell>
          <cell r="M14">
            <v>50.5</v>
          </cell>
          <cell r="N14">
            <v>6</v>
          </cell>
          <cell r="R14">
            <v>71.5</v>
          </cell>
        </row>
        <row r="15">
          <cell r="C15" t="str">
            <v>M15</v>
          </cell>
          <cell r="I15">
            <v>3</v>
          </cell>
          <cell r="M15">
            <v>30</v>
          </cell>
          <cell r="N15">
            <v>2</v>
          </cell>
          <cell r="O15">
            <v>1</v>
          </cell>
          <cell r="R15">
            <v>20.5</v>
          </cell>
        </row>
        <row r="16">
          <cell r="C16" t="str">
            <v>M17</v>
          </cell>
          <cell r="D16">
            <v>3</v>
          </cell>
          <cell r="H16">
            <v>30.5</v>
          </cell>
          <cell r="I16">
            <v>3</v>
          </cell>
          <cell r="M16">
            <v>34.5</v>
          </cell>
          <cell r="N16">
            <v>2</v>
          </cell>
          <cell r="O16">
            <v>1</v>
          </cell>
          <cell r="R16">
            <v>21</v>
          </cell>
        </row>
        <row r="17">
          <cell r="C17" t="str">
            <v>M18</v>
          </cell>
          <cell r="I17">
            <v>10</v>
          </cell>
          <cell r="J17">
            <v>3</v>
          </cell>
          <cell r="L17">
            <v>2</v>
          </cell>
          <cell r="M17">
            <v>90.5</v>
          </cell>
          <cell r="N17">
            <v>10</v>
          </cell>
          <cell r="Q17">
            <v>2</v>
          </cell>
          <cell r="R17">
            <v>90.5</v>
          </cell>
        </row>
        <row r="18">
          <cell r="C18" t="str">
            <v>M20</v>
          </cell>
          <cell r="D18">
            <v>15</v>
          </cell>
          <cell r="H18">
            <v>158</v>
          </cell>
          <cell r="I18">
            <v>3</v>
          </cell>
          <cell r="J18">
            <v>17</v>
          </cell>
          <cell r="L18">
            <v>7</v>
          </cell>
          <cell r="M18">
            <v>32.5</v>
          </cell>
        </row>
        <row r="19">
          <cell r="C19" t="str">
            <v>M40</v>
          </cell>
          <cell r="D19">
            <v>1</v>
          </cell>
          <cell r="H19">
            <v>11.5</v>
          </cell>
          <cell r="I19">
            <v>1</v>
          </cell>
          <cell r="M19">
            <v>10</v>
          </cell>
          <cell r="N19">
            <v>1</v>
          </cell>
          <cell r="R19">
            <v>10</v>
          </cell>
        </row>
        <row r="20">
          <cell r="C20" t="str">
            <v>M41</v>
          </cell>
          <cell r="I20">
            <v>3</v>
          </cell>
          <cell r="M20">
            <v>10</v>
          </cell>
          <cell r="N20">
            <v>3</v>
          </cell>
          <cell r="R20">
            <v>10</v>
          </cell>
        </row>
        <row r="21">
          <cell r="C21" t="str">
            <v>M42</v>
          </cell>
          <cell r="I21">
            <v>3</v>
          </cell>
          <cell r="M21">
            <v>10</v>
          </cell>
          <cell r="N21">
            <v>3</v>
          </cell>
          <cell r="R21">
            <v>10</v>
          </cell>
        </row>
        <row r="22">
          <cell r="C22" t="str">
            <v>M43</v>
          </cell>
        </row>
        <row r="23">
          <cell r="C23" t="str">
            <v>M44</v>
          </cell>
          <cell r="D23">
            <v>8</v>
          </cell>
          <cell r="H23">
            <v>90</v>
          </cell>
          <cell r="I23">
            <v>9</v>
          </cell>
          <cell r="M23">
            <v>99.5</v>
          </cell>
          <cell r="N23">
            <v>2</v>
          </cell>
          <cell r="O23">
            <v>7</v>
          </cell>
          <cell r="R23">
            <v>20</v>
          </cell>
        </row>
        <row r="24">
          <cell r="C24" t="str">
            <v>M45</v>
          </cell>
          <cell r="I24">
            <v>3</v>
          </cell>
          <cell r="M24">
            <v>30</v>
          </cell>
          <cell r="N24">
            <v>1</v>
          </cell>
          <cell r="O24">
            <v>2</v>
          </cell>
          <cell r="R24">
            <v>10.5</v>
          </cell>
        </row>
        <row r="25">
          <cell r="C25" t="str">
            <v>M46</v>
          </cell>
          <cell r="I25">
            <v>1</v>
          </cell>
          <cell r="J25">
            <v>3</v>
          </cell>
          <cell r="M25">
            <v>8.5</v>
          </cell>
          <cell r="N25">
            <v>1</v>
          </cell>
          <cell r="R25">
            <v>11</v>
          </cell>
        </row>
        <row r="26">
          <cell r="C26" t="str">
            <v>M47</v>
          </cell>
          <cell r="I26">
            <v>1</v>
          </cell>
          <cell r="J26">
            <v>6</v>
          </cell>
          <cell r="M26">
            <v>11.5</v>
          </cell>
          <cell r="N26">
            <v>9</v>
          </cell>
          <cell r="R26">
            <v>100.5</v>
          </cell>
        </row>
        <row r="27">
          <cell r="C27" t="str">
            <v>M48</v>
          </cell>
          <cell r="N27">
            <v>1</v>
          </cell>
          <cell r="R27">
            <v>10.5</v>
          </cell>
        </row>
        <row r="28">
          <cell r="C28" t="str">
            <v>M49</v>
          </cell>
          <cell r="I28">
            <v>4</v>
          </cell>
          <cell r="M28">
            <v>40</v>
          </cell>
        </row>
        <row r="29">
          <cell r="C29" t="str">
            <v>M50</v>
          </cell>
          <cell r="N29">
            <v>1</v>
          </cell>
          <cell r="R29">
            <v>10.5</v>
          </cell>
        </row>
        <row r="30">
          <cell r="C30" t="str">
            <v>M51</v>
          </cell>
          <cell r="I30">
            <v>2</v>
          </cell>
          <cell r="M30">
            <v>20</v>
          </cell>
          <cell r="N30">
            <v>2</v>
          </cell>
          <cell r="R30">
            <v>21</v>
          </cell>
        </row>
        <row r="31">
          <cell r="C31" t="str">
            <v>M53</v>
          </cell>
          <cell r="I31">
            <v>2</v>
          </cell>
          <cell r="J31">
            <v>3</v>
          </cell>
          <cell r="M31">
            <v>20</v>
          </cell>
          <cell r="N31">
            <v>5</v>
          </cell>
          <cell r="R31">
            <v>42.5</v>
          </cell>
        </row>
        <row r="34">
          <cell r="C34" t="str">
            <v>M60</v>
          </cell>
        </row>
        <row r="35">
          <cell r="C35" t="str">
            <v>M61</v>
          </cell>
          <cell r="I35">
            <v>1</v>
          </cell>
          <cell r="L35">
            <v>1</v>
          </cell>
          <cell r="M35">
            <v>10</v>
          </cell>
          <cell r="N35">
            <v>2</v>
          </cell>
          <cell r="R35">
            <v>20</v>
          </cell>
        </row>
        <row r="36">
          <cell r="C36" t="str">
            <v>M62</v>
          </cell>
          <cell r="I36">
            <v>2</v>
          </cell>
          <cell r="M36">
            <v>20</v>
          </cell>
          <cell r="N36">
            <v>2</v>
          </cell>
          <cell r="R36">
            <v>20</v>
          </cell>
        </row>
        <row r="37">
          <cell r="C37" t="str">
            <v>M63</v>
          </cell>
          <cell r="I37">
            <v>1</v>
          </cell>
          <cell r="M37">
            <v>10</v>
          </cell>
          <cell r="N37">
            <v>1</v>
          </cell>
          <cell r="R37">
            <v>10</v>
          </cell>
        </row>
        <row r="38">
          <cell r="C38" t="str">
            <v>M64</v>
          </cell>
          <cell r="I38">
            <v>1</v>
          </cell>
          <cell r="M38">
            <v>10</v>
          </cell>
          <cell r="N38">
            <v>1</v>
          </cell>
          <cell r="R38">
            <v>10</v>
          </cell>
        </row>
        <row r="39">
          <cell r="C39" t="str">
            <v>M65</v>
          </cell>
        </row>
        <row r="40">
          <cell r="C40" t="str">
            <v>M66</v>
          </cell>
          <cell r="I40">
            <v>1</v>
          </cell>
          <cell r="M40">
            <v>10</v>
          </cell>
          <cell r="N40">
            <v>1</v>
          </cell>
          <cell r="R40">
            <v>10</v>
          </cell>
        </row>
        <row r="41">
          <cell r="C41" t="str">
            <v>M67</v>
          </cell>
          <cell r="I41">
            <v>1</v>
          </cell>
          <cell r="M41">
            <v>10</v>
          </cell>
          <cell r="N41">
            <v>1</v>
          </cell>
          <cell r="R41">
            <v>10</v>
          </cell>
        </row>
        <row r="42">
          <cell r="C42" t="str">
            <v>M68</v>
          </cell>
          <cell r="L42">
            <v>1</v>
          </cell>
          <cell r="Q42">
            <v>1</v>
          </cell>
        </row>
        <row r="43">
          <cell r="C43" t="str">
            <v>M69</v>
          </cell>
        </row>
        <row r="44">
          <cell r="C44" t="str">
            <v>M70</v>
          </cell>
        </row>
        <row r="45">
          <cell r="C45" t="str">
            <v>M71</v>
          </cell>
        </row>
        <row r="46">
          <cell r="C46" t="str">
            <v>M72</v>
          </cell>
        </row>
        <row r="47">
          <cell r="C47" t="str">
            <v>M73</v>
          </cell>
        </row>
        <row r="48">
          <cell r="C48" t="str">
            <v>M74</v>
          </cell>
        </row>
        <row r="49">
          <cell r="C49" t="str">
            <v>M75</v>
          </cell>
        </row>
        <row r="50">
          <cell r="C50" t="str">
            <v>M76</v>
          </cell>
        </row>
        <row r="51">
          <cell r="C51" t="str">
            <v>M77</v>
          </cell>
          <cell r="L51">
            <v>1</v>
          </cell>
          <cell r="N51">
            <v>1</v>
          </cell>
          <cell r="R51">
            <v>10</v>
          </cell>
        </row>
        <row r="52">
          <cell r="C52" t="str">
            <v>M78</v>
          </cell>
          <cell r="I52">
            <v>1</v>
          </cell>
          <cell r="M52">
            <v>10</v>
          </cell>
          <cell r="N52">
            <v>1</v>
          </cell>
          <cell r="R52">
            <v>10</v>
          </cell>
        </row>
        <row r="53">
          <cell r="C53" t="str">
            <v>M79</v>
          </cell>
          <cell r="D53">
            <v>1</v>
          </cell>
          <cell r="H53">
            <v>11.5</v>
          </cell>
          <cell r="I53">
            <v>1</v>
          </cell>
          <cell r="M53">
            <v>11.5</v>
          </cell>
          <cell r="N53">
            <v>1</v>
          </cell>
          <cell r="R53">
            <v>11.5</v>
          </cell>
        </row>
        <row r="54">
          <cell r="C54" t="str">
            <v>M80</v>
          </cell>
        </row>
        <row r="55">
          <cell r="C55" t="str">
            <v>M81</v>
          </cell>
          <cell r="D55">
            <v>2</v>
          </cell>
          <cell r="H55">
            <v>20</v>
          </cell>
          <cell r="I55">
            <v>2</v>
          </cell>
          <cell r="M55">
            <v>20</v>
          </cell>
          <cell r="N55">
            <v>2</v>
          </cell>
          <cell r="R55">
            <v>20</v>
          </cell>
        </row>
        <row r="56">
          <cell r="C56" t="str">
            <v>M82</v>
          </cell>
        </row>
        <row r="57">
          <cell r="C57" t="str">
            <v>M83</v>
          </cell>
        </row>
        <row r="58">
          <cell r="C58" t="str">
            <v>M84</v>
          </cell>
          <cell r="I58">
            <v>1</v>
          </cell>
          <cell r="M58">
            <v>10</v>
          </cell>
          <cell r="N58">
            <v>1</v>
          </cell>
          <cell r="R58">
            <v>10</v>
          </cell>
        </row>
        <row r="59">
          <cell r="C59" t="str">
            <v>M85</v>
          </cell>
          <cell r="I59">
            <v>1</v>
          </cell>
          <cell r="M59">
            <v>10</v>
          </cell>
          <cell r="N59">
            <v>1</v>
          </cell>
          <cell r="R59">
            <v>10</v>
          </cell>
        </row>
        <row r="60">
          <cell r="C60" t="str">
            <v>M86</v>
          </cell>
          <cell r="I60">
            <v>5</v>
          </cell>
          <cell r="M60">
            <v>50</v>
          </cell>
          <cell r="N60">
            <v>1</v>
          </cell>
          <cell r="O60">
            <v>4</v>
          </cell>
          <cell r="R60">
            <v>11.5</v>
          </cell>
        </row>
        <row r="61">
          <cell r="C61" t="str">
            <v>M87</v>
          </cell>
          <cell r="D61">
            <v>1</v>
          </cell>
          <cell r="H61">
            <v>10</v>
          </cell>
          <cell r="I61">
            <v>1</v>
          </cell>
          <cell r="M61">
            <v>10</v>
          </cell>
          <cell r="N61">
            <v>1</v>
          </cell>
          <cell r="R61">
            <v>10</v>
          </cell>
        </row>
        <row r="62">
          <cell r="C62" t="str">
            <v>M88</v>
          </cell>
        </row>
        <row r="63">
          <cell r="C63" t="str">
            <v>M89</v>
          </cell>
        </row>
        <row r="64">
          <cell r="C64" t="str">
            <v>M90</v>
          </cell>
          <cell r="I64">
            <v>1</v>
          </cell>
          <cell r="M64">
            <v>10</v>
          </cell>
          <cell r="N64">
            <v>1</v>
          </cell>
          <cell r="R64">
            <v>10</v>
          </cell>
        </row>
        <row r="65">
          <cell r="C65" t="str">
            <v>M91</v>
          </cell>
          <cell r="I65">
            <v>1</v>
          </cell>
          <cell r="M65">
            <v>10</v>
          </cell>
          <cell r="N65">
            <v>1</v>
          </cell>
          <cell r="R65">
            <v>10</v>
          </cell>
        </row>
        <row r="66">
          <cell r="C66" t="str">
            <v>M92</v>
          </cell>
          <cell r="I66">
            <v>1</v>
          </cell>
          <cell r="M66">
            <v>10</v>
          </cell>
          <cell r="N66">
            <v>1</v>
          </cell>
          <cell r="R66">
            <v>11.5</v>
          </cell>
        </row>
        <row r="67">
          <cell r="C67" t="str">
            <v>M93</v>
          </cell>
          <cell r="I67">
            <v>1</v>
          </cell>
          <cell r="M67">
            <v>10</v>
          </cell>
          <cell r="N67">
            <v>1</v>
          </cell>
          <cell r="R67">
            <v>10</v>
          </cell>
        </row>
        <row r="68">
          <cell r="C68" t="str">
            <v>M94</v>
          </cell>
        </row>
        <row r="69">
          <cell r="C69" t="str">
            <v>M95</v>
          </cell>
          <cell r="I69">
            <v>1</v>
          </cell>
          <cell r="M69">
            <v>10</v>
          </cell>
          <cell r="N69">
            <v>1</v>
          </cell>
          <cell r="R69">
            <v>11.5</v>
          </cell>
        </row>
        <row r="70">
          <cell r="C70" t="str">
            <v>M96</v>
          </cell>
          <cell r="I70">
            <v>1</v>
          </cell>
          <cell r="J70">
            <v>1</v>
          </cell>
          <cell r="M70">
            <v>10</v>
          </cell>
          <cell r="N70">
            <v>1</v>
          </cell>
          <cell r="R70">
            <v>12.5</v>
          </cell>
        </row>
        <row r="71">
          <cell r="C71" t="str">
            <v>M97</v>
          </cell>
          <cell r="I71">
            <v>1</v>
          </cell>
          <cell r="M71">
            <v>10</v>
          </cell>
          <cell r="N71">
            <v>1</v>
          </cell>
          <cell r="R71">
            <v>10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ecutive"/>
      <sheetName val="Summary"/>
      <sheetName val="Denver"/>
      <sheetName val="expats"/>
      <sheetName val="locals"/>
      <sheetName val="office4"/>
      <sheetName val="c-expats"/>
      <sheetName val="c-nationals"/>
      <sheetName val="Office7"/>
      <sheetName val="Labor"/>
      <sheetName val="Misc"/>
      <sheetName val="Travel"/>
      <sheetName val="perm Assign "/>
      <sheetName val="Site Assignment"/>
    </sheetNames>
    <sheetDataSet>
      <sheetData sheetId="0"/>
      <sheetData sheetId="1">
        <row r="24">
          <cell r="C24">
            <v>1175000</v>
          </cell>
        </row>
      </sheetData>
      <sheetData sheetId="2">
        <row r="98">
          <cell r="D98">
            <v>147.65625</v>
          </cell>
          <cell r="G98">
            <v>23625</v>
          </cell>
          <cell r="N98">
            <v>1494417.09375</v>
          </cell>
          <cell r="O98">
            <v>523045.98281249998</v>
          </cell>
          <cell r="P98">
            <v>2017463.0765625001</v>
          </cell>
        </row>
      </sheetData>
      <sheetData sheetId="3">
        <row r="98">
          <cell r="D98">
            <v>278.90625</v>
          </cell>
          <cell r="G98">
            <v>44625</v>
          </cell>
          <cell r="N98">
            <v>3512927.1239999998</v>
          </cell>
          <cell r="O98">
            <v>1229524.4933999998</v>
          </cell>
          <cell r="P98">
            <v>4742451.6173999999</v>
          </cell>
        </row>
      </sheetData>
      <sheetData sheetId="4">
        <row r="98">
          <cell r="D98">
            <v>2854.6875</v>
          </cell>
          <cell r="G98">
            <v>456750</v>
          </cell>
          <cell r="N98">
            <v>9073795.5</v>
          </cell>
          <cell r="O98">
            <v>3175828.4249999998</v>
          </cell>
          <cell r="P98">
            <v>12249623.925000001</v>
          </cell>
        </row>
      </sheetData>
      <sheetData sheetId="5">
        <row r="98">
          <cell r="D98">
            <v>0</v>
          </cell>
          <cell r="G98">
            <v>0</v>
          </cell>
          <cell r="N98">
            <v>0</v>
          </cell>
          <cell r="O98">
            <v>0</v>
          </cell>
          <cell r="P98">
            <v>0</v>
          </cell>
        </row>
      </sheetData>
      <sheetData sheetId="6">
        <row r="98">
          <cell r="D98">
            <v>406.25</v>
          </cell>
          <cell r="G98">
            <v>65000</v>
          </cell>
          <cell r="N98">
            <v>5126509.2774999999</v>
          </cell>
          <cell r="O98">
            <v>1281627.319375</v>
          </cell>
          <cell r="P98">
            <v>6408136.5968749998</v>
          </cell>
        </row>
      </sheetData>
      <sheetData sheetId="7">
        <row r="98">
          <cell r="D98">
            <v>3250</v>
          </cell>
          <cell r="G98">
            <v>585000</v>
          </cell>
          <cell r="N98">
            <v>10261455.75</v>
          </cell>
          <cell r="O98">
            <v>2565363.9375</v>
          </cell>
          <cell r="P98">
            <v>12826819.6875</v>
          </cell>
        </row>
      </sheetData>
      <sheetData sheetId="8">
        <row r="71">
          <cell r="D71">
            <v>0</v>
          </cell>
          <cell r="G71">
            <v>0</v>
          </cell>
          <cell r="N71">
            <v>0</v>
          </cell>
          <cell r="O71">
            <v>0</v>
          </cell>
          <cell r="P71">
            <v>0</v>
          </cell>
        </row>
      </sheetData>
      <sheetData sheetId="9"/>
      <sheetData sheetId="10">
        <row r="27">
          <cell r="B27">
            <v>602</v>
          </cell>
        </row>
      </sheetData>
      <sheetData sheetId="11"/>
      <sheetData sheetId="12"/>
      <sheetData sheetId="13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 Summary"/>
      <sheetName val="Summary-Retainer"/>
      <sheetName val="Retainer"/>
      <sheetName val="Total Discipline-Studies Staff"/>
      <sheetName val="staff"/>
      <sheetName val="staff -Rev.Dist"/>
      <sheetName val="LABOR"/>
      <sheetName val="GMD_SUMM"/>
      <sheetName val="BARA_Split"/>
      <sheetName val="PR Adds"/>
      <sheetName val="Salary Schedules"/>
      <sheetName val="Candelaria"/>
      <sheetName val="Work Week"/>
      <sheetName val="LivAllow_Estimate"/>
      <sheetName val="LivAllow-Expats (Stgo)"/>
      <sheetName val="LivAllow-Expats (Lima)"/>
      <sheetName val="Relocation"/>
      <sheetName val="MobDemob"/>
      <sheetName val="HHGoods"/>
      <sheetName val="Basis"/>
      <sheetName val="Parameters"/>
      <sheetName val="Bus. Travel"/>
      <sheetName val="Table_1"/>
      <sheetName val="PPS"/>
      <sheetName val="JV_PP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6">
          <cell r="B6" t="str">
            <v>Spence SX/EW and Concentrator</v>
          </cell>
        </row>
      </sheetData>
      <sheetData sheetId="20"/>
      <sheetData sheetId="21"/>
      <sheetData sheetId="22"/>
      <sheetData sheetId="23"/>
      <sheetData sheetId="24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ecutive"/>
      <sheetName val="Summary"/>
      <sheetName val="Copenhagen"/>
      <sheetName val="SaoPaulo"/>
      <sheetName val="Aus-Bechtel"/>
      <sheetName val="Aus-DH"/>
      <sheetName val="Aus-Agency"/>
      <sheetName val="Office6"/>
      <sheetName val="Office7"/>
      <sheetName val="Labor"/>
      <sheetName val="Misc"/>
      <sheetName val="Relocation"/>
      <sheetName val="Relocation_Allow"/>
      <sheetName val="MobDemob"/>
      <sheetName val="HHGoods"/>
      <sheetName val="BusTravel &amp; TempAss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3">
          <cell r="B23">
            <v>1.75</v>
          </cell>
        </row>
      </sheetData>
      <sheetData sheetId="11" refreshError="1"/>
      <sheetData sheetId="12" refreshError="1"/>
      <sheetData sheetId="13"/>
      <sheetData sheetId="14"/>
      <sheetData sheetId="15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ecutive"/>
      <sheetName val="Summary"/>
      <sheetName val="Denver"/>
      <sheetName val="SanFran"/>
      <sheetName val="London"/>
      <sheetName val="SaoPaulo"/>
      <sheetName val="Office5"/>
      <sheetName val="Office6"/>
      <sheetName val="Office7"/>
      <sheetName val="Labor"/>
      <sheetName val="Misc"/>
      <sheetName val="TempAssig"/>
      <sheetName val="Trav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8">
          <cell r="B28">
            <v>1.7935000000000001</v>
          </cell>
        </row>
      </sheetData>
      <sheetData sheetId="11" refreshError="1"/>
      <sheetData sheetId="1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ecutive"/>
      <sheetName val="Summary"/>
      <sheetName val="Denver"/>
      <sheetName val="SF"/>
      <sheetName val="Lima E"/>
      <sheetName val="Houston"/>
      <sheetName val="Lima"/>
      <sheetName val="Stgo-Expat"/>
      <sheetName val="Stgo-Nationals"/>
      <sheetName val="Labor"/>
      <sheetName val="Parameters"/>
      <sheetName val="Work Week"/>
      <sheetName val="Misc"/>
      <sheetName val="BusinessTravel"/>
      <sheetName val="TempAssignments"/>
      <sheetName val="Reloc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30">
          <cell r="B30">
            <v>3.512</v>
          </cell>
        </row>
      </sheetData>
      <sheetData sheetId="13" refreshError="1"/>
      <sheetData sheetId="14" refreshError="1"/>
      <sheetData sheetId="15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 Summary"/>
      <sheetName val="Summary-Retainer"/>
      <sheetName val="Retainer"/>
      <sheetName val="KHome"/>
      <sheetName val="LaborRates"/>
      <sheetName val="ManmonthDetail"/>
      <sheetName val="BAH-COST"/>
      <sheetName val="BAH-REV"/>
      <sheetName val="GMD_SUMM"/>
      <sheetName val="Salary Schedules"/>
      <sheetName val="Candelaria"/>
      <sheetName val="PRAddRates_Expats"/>
      <sheetName val="PRAdds_NA_Expats"/>
      <sheetName val="PRAdds_BB"/>
      <sheetName val="PRAdds_LON"/>
      <sheetName val="Work Week"/>
      <sheetName val="Parameters"/>
      <sheetName val="ManmonthDetail_Nationality"/>
      <sheetName val="ExpatManmonthDetail"/>
      <sheetName val="Relocation"/>
      <sheetName val="ExpatR&amp;R_HL"/>
      <sheetName val="MobDemob"/>
      <sheetName val="HHGoods_Unfurn"/>
      <sheetName val="HHGoods_Furn"/>
      <sheetName val="Housing_AMA"/>
      <sheetName val="LivAllow-CDNExpats_+AMA"/>
      <sheetName val="LivAllow-CDNExpats"/>
      <sheetName val="LivAllow-ANZExpats"/>
      <sheetName val="LivAllow-USExpats"/>
      <sheetName val="LivAllow-UKExpats"/>
      <sheetName val="LivAllow-CHExpats"/>
      <sheetName val="EstMonthlyAsmtCosts"/>
      <sheetName val="ODC's"/>
      <sheetName val="IS&amp;T"/>
      <sheetName val="Vehicles"/>
      <sheetName val="Basis"/>
      <sheetName val="Bus. Travel"/>
      <sheetName val="Cash "/>
      <sheetName val="Table_1"/>
      <sheetName val="PPS"/>
      <sheetName val="JV_PP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 Summary"/>
      <sheetName val="Summary-Retainer"/>
      <sheetName val="Retainer"/>
      <sheetName val="staff"/>
      <sheetName val="LABOR"/>
      <sheetName val="GMD_SUMM"/>
      <sheetName val="GMD_SUMM (2)"/>
      <sheetName val="Sheet1"/>
      <sheetName val="PR Adds"/>
      <sheetName val="Salary Schedules"/>
      <sheetName val="Candelaria"/>
      <sheetName val="Work Week"/>
      <sheetName val="LivAllow_Estimate"/>
      <sheetName val="LivAllow-Expats (Stgo)"/>
      <sheetName val="LivAllow-Expats (Lima)"/>
      <sheetName val="Relocation"/>
      <sheetName val="MobDemob"/>
      <sheetName val="HHGoods"/>
      <sheetName val="Basis"/>
      <sheetName val="Parameters"/>
      <sheetName val="Bus. Travel"/>
      <sheetName val="ODCs"/>
      <sheetName val="remitt tax"/>
      <sheetName val="Table_1"/>
      <sheetName val="PPS"/>
      <sheetName val="JV_PP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 Julio 2004"/>
      <sheetName val="01MET300"/>
      <sheetName val="Valorizacion 01"/>
    </sheetNames>
    <sheetDataSet>
      <sheetData sheetId="0" refreshError="1"/>
      <sheetData sheetId="1">
        <row r="1">
          <cell r="A1" t="str">
            <v>CRONOGRAMA DE EJECUCION DE OBRA</v>
          </cell>
        </row>
        <row r="2">
          <cell r="A2" t="str">
            <v>R E H A B I L I T A C I O N     D E     L A     C A R R E T E R A      P U N O   -   M A Ñ A Z O    -    H U A T A Q U I T A</v>
          </cell>
        </row>
        <row r="5">
          <cell r="A5" t="str">
            <v>CODIGO</v>
          </cell>
          <cell r="B5" t="str">
            <v>DESCRIPCION</v>
          </cell>
          <cell r="C5" t="str">
            <v>ANALISIS</v>
          </cell>
          <cell r="D5" t="str">
            <v>UND</v>
          </cell>
          <cell r="E5" t="str">
            <v>CANTIDAD</v>
          </cell>
          <cell r="F5" t="str">
            <v>UNITARIO</v>
          </cell>
          <cell r="G5" t="str">
            <v>PARCIAL</v>
          </cell>
          <cell r="H5" t="str">
            <v>TOTAL</v>
          </cell>
        </row>
        <row r="6">
          <cell r="A6" t="str">
            <v>01</v>
          </cell>
          <cell r="B6" t="str">
            <v>TRAMO PUNO - VILQUE</v>
          </cell>
        </row>
        <row r="7">
          <cell r="A7" t="str">
            <v>01</v>
          </cell>
          <cell r="B7" t="str">
            <v>OBRAS PRELIMINARES</v>
          </cell>
        </row>
        <row r="8">
          <cell r="A8" t="str">
            <v>01.01</v>
          </cell>
          <cell r="B8" t="str">
            <v>INSTALACION DE CAMPAMENTO</v>
          </cell>
          <cell r="C8" t="str">
            <v>A 0190001</v>
          </cell>
          <cell r="D8" t="str">
            <v>M2</v>
          </cell>
          <cell r="E8">
            <v>45</v>
          </cell>
          <cell r="F8">
            <v>41.31</v>
          </cell>
          <cell r="G8">
            <v>1858.95</v>
          </cell>
        </row>
        <row r="10">
          <cell r="A10" t="str">
            <v>01.02</v>
          </cell>
          <cell r="B10" t="str">
            <v>MOVILIZACION Y DESMOVILIZACION  DE EQUIPOS</v>
          </cell>
          <cell r="C10" t="str">
            <v>A 0110001</v>
          </cell>
          <cell r="D10" t="str">
            <v>GLB</v>
          </cell>
          <cell r="E10">
            <v>1</v>
          </cell>
          <cell r="F10">
            <v>8502.91</v>
          </cell>
          <cell r="G10">
            <v>8502.91</v>
          </cell>
        </row>
        <row r="12">
          <cell r="A12" t="str">
            <v>01.03</v>
          </cell>
          <cell r="B12" t="str">
            <v>CARTEL DE OBRA</v>
          </cell>
          <cell r="C12" t="str">
            <v>A 0111001</v>
          </cell>
          <cell r="D12" t="str">
            <v>GLB</v>
          </cell>
          <cell r="E12">
            <v>1</v>
          </cell>
          <cell r="F12">
            <v>750</v>
          </cell>
          <cell r="G12">
            <v>750</v>
          </cell>
        </row>
        <row r="14">
          <cell r="A14" t="str">
            <v>01.04</v>
          </cell>
          <cell r="B14" t="str">
            <v>ELIMINACION DE MATERIAL ORGANICO</v>
          </cell>
          <cell r="C14" t="str">
            <v>A 0160200</v>
          </cell>
          <cell r="D14" t="str">
            <v>M3</v>
          </cell>
          <cell r="E14">
            <v>189</v>
          </cell>
          <cell r="F14">
            <v>2.6</v>
          </cell>
          <cell r="G14">
            <v>491.4</v>
          </cell>
        </row>
        <row r="16">
          <cell r="A16" t="str">
            <v>01.05</v>
          </cell>
          <cell r="B16" t="str">
            <v>TRAZO, NIVELES Y REPLANTEO PRELIMINAR</v>
          </cell>
          <cell r="C16" t="str">
            <v>A 0180051</v>
          </cell>
          <cell r="D16" t="str">
            <v>KM</v>
          </cell>
          <cell r="E16">
            <v>30.8</v>
          </cell>
          <cell r="F16">
            <v>236.95</v>
          </cell>
          <cell r="G16">
            <v>7298.06</v>
          </cell>
          <cell r="H16">
            <v>18901.32</v>
          </cell>
        </row>
        <row r="18">
          <cell r="A18" t="str">
            <v>02</v>
          </cell>
          <cell r="B18" t="str">
            <v>EXPLANACIONES</v>
          </cell>
        </row>
        <row r="19">
          <cell r="A19" t="str">
            <v>02.01</v>
          </cell>
          <cell r="B19" t="str">
            <v>CORTE EN MATERIAL SUELTO</v>
          </cell>
          <cell r="C19" t="str">
            <v>A 0210100</v>
          </cell>
          <cell r="D19" t="str">
            <v>M3</v>
          </cell>
          <cell r="E19">
            <v>25242.38</v>
          </cell>
          <cell r="F19">
            <v>1.05</v>
          </cell>
          <cell r="G19">
            <v>26504.5</v>
          </cell>
        </row>
        <row r="21">
          <cell r="A21" t="str">
            <v>02.02</v>
          </cell>
          <cell r="B21" t="str">
            <v>CORTE ROCA SUELTA.-PERFORACION Y DISPARO</v>
          </cell>
          <cell r="C21" t="str">
            <v>A 0210400</v>
          </cell>
          <cell r="D21" t="str">
            <v>M3</v>
          </cell>
          <cell r="E21">
            <v>2062.98</v>
          </cell>
          <cell r="F21">
            <v>1.63</v>
          </cell>
          <cell r="G21">
            <v>3362.66</v>
          </cell>
        </row>
        <row r="23">
          <cell r="A23" t="str">
            <v>02.03</v>
          </cell>
          <cell r="B23" t="str">
            <v>CORTE ROCA SUELTA.-EXC Y DESQ Y PEINADO</v>
          </cell>
          <cell r="C23" t="str">
            <v>A 0210401</v>
          </cell>
          <cell r="D23" t="str">
            <v>M3</v>
          </cell>
          <cell r="E23">
            <v>2062.98</v>
          </cell>
          <cell r="F23">
            <v>1.39</v>
          </cell>
          <cell r="G23">
            <v>2867.54</v>
          </cell>
        </row>
        <row r="25">
          <cell r="A25" t="str">
            <v>02.04</v>
          </cell>
          <cell r="B25" t="str">
            <v>CORTE ROCA FIJA.- PERFORACION Y DISPARO</v>
          </cell>
          <cell r="C25" t="str">
            <v>A 0210402</v>
          </cell>
          <cell r="D25" t="str">
            <v>M3</v>
          </cell>
          <cell r="E25">
            <v>2813.24</v>
          </cell>
          <cell r="F25">
            <v>5.9</v>
          </cell>
          <cell r="G25">
            <v>16598.12</v>
          </cell>
        </row>
        <row r="27">
          <cell r="A27" t="str">
            <v>02.05</v>
          </cell>
          <cell r="B27" t="str">
            <v>CORTE ROCA FIJA.- EXCAV, DESQ, Y PEINADO</v>
          </cell>
          <cell r="C27" t="str">
            <v>A 0210403</v>
          </cell>
          <cell r="D27" t="str">
            <v>M3</v>
          </cell>
          <cell r="E27">
            <v>2813.24</v>
          </cell>
          <cell r="F27">
            <v>3.04</v>
          </cell>
          <cell r="G27">
            <v>8552.25</v>
          </cell>
        </row>
        <row r="29">
          <cell r="A29" t="str">
            <v>02.06</v>
          </cell>
          <cell r="B29" t="str">
            <v>PRESTAMO LATERAL.- EXTRAC.Y APILAMIENTO</v>
          </cell>
          <cell r="C29" t="str">
            <v>A 0262003</v>
          </cell>
          <cell r="D29" t="str">
            <v>M3</v>
          </cell>
          <cell r="E29">
            <v>38983.599999999999</v>
          </cell>
          <cell r="F29">
            <v>1.08</v>
          </cell>
          <cell r="G29">
            <v>42102.29</v>
          </cell>
        </row>
        <row r="31">
          <cell r="A31" t="str">
            <v>02.07</v>
          </cell>
          <cell r="B31" t="str">
            <v>PRESTAMO LATERAL.-CONFORM. DE TERRAPLENE</v>
          </cell>
          <cell r="C31" t="str">
            <v>A 0262004</v>
          </cell>
          <cell r="D31" t="str">
            <v>M3</v>
          </cell>
          <cell r="E31">
            <v>38983.599999999999</v>
          </cell>
          <cell r="F31">
            <v>1.06</v>
          </cell>
          <cell r="G31">
            <v>41322.620000000003</v>
          </cell>
        </row>
        <row r="33">
          <cell r="A33" t="str">
            <v>02.08</v>
          </cell>
          <cell r="B33" t="str">
            <v>PERFILADO Y COMPACT.-SUB RASANTE Z/CORTE</v>
          </cell>
          <cell r="C33" t="str">
            <v>A 0210440</v>
          </cell>
          <cell r="D33" t="str">
            <v>M2</v>
          </cell>
          <cell r="E33">
            <v>7280</v>
          </cell>
          <cell r="F33">
            <v>0.44</v>
          </cell>
          <cell r="G33">
            <v>3203.2</v>
          </cell>
          <cell r="H33">
            <v>144513.18</v>
          </cell>
        </row>
        <row r="35">
          <cell r="A35" t="str">
            <v>03</v>
          </cell>
          <cell r="B35" t="str">
            <v>PAVIMENTO</v>
          </cell>
        </row>
        <row r="36">
          <cell r="A36" t="str">
            <v>03.01</v>
          </cell>
          <cell r="B36" t="str">
            <v>AFIRMADO : e=0.15m. PREP. DE MATERIAL</v>
          </cell>
          <cell r="C36" t="str">
            <v>A 0320472</v>
          </cell>
          <cell r="D36" t="str">
            <v>M3</v>
          </cell>
          <cell r="E36">
            <v>32142</v>
          </cell>
          <cell r="F36">
            <v>1.75</v>
          </cell>
          <cell r="G36">
            <v>56248.5</v>
          </cell>
        </row>
        <row r="38">
          <cell r="A38" t="str">
            <v>03.02</v>
          </cell>
          <cell r="B38" t="str">
            <v>AFIRMADO : e=0.15m. CARGUIO</v>
          </cell>
          <cell r="C38" t="str">
            <v>A 0320474</v>
          </cell>
          <cell r="D38" t="str">
            <v>M3</v>
          </cell>
          <cell r="E38">
            <v>32142</v>
          </cell>
          <cell r="F38">
            <v>1.04</v>
          </cell>
          <cell r="G38">
            <v>33427.68</v>
          </cell>
        </row>
        <row r="40">
          <cell r="A40" t="str">
            <v>03.03</v>
          </cell>
          <cell r="B40" t="str">
            <v>AFIRMADO : e=0.15m. TRANSPORTE A OBRA</v>
          </cell>
          <cell r="C40" t="str">
            <v>A 0320475</v>
          </cell>
          <cell r="D40" t="str">
            <v>M3</v>
          </cell>
          <cell r="E40">
            <v>32142</v>
          </cell>
          <cell r="F40">
            <v>2.34</v>
          </cell>
          <cell r="G40">
            <v>75212.28</v>
          </cell>
        </row>
        <row r="42">
          <cell r="A42" t="str">
            <v>03.04</v>
          </cell>
          <cell r="B42" t="str">
            <v>AFIRMADO : e=0.15m. EXTEND. RIEGO Y COMP</v>
          </cell>
          <cell r="C42" t="str">
            <v>A 0320476</v>
          </cell>
          <cell r="D42" t="str">
            <v>M3</v>
          </cell>
          <cell r="E42">
            <v>32142</v>
          </cell>
          <cell r="F42">
            <v>3.02</v>
          </cell>
          <cell r="G42">
            <v>97068.84</v>
          </cell>
          <cell r="H42">
            <v>261957.3</v>
          </cell>
        </row>
        <row r="44">
          <cell r="A44" t="str">
            <v>04</v>
          </cell>
          <cell r="B44" t="str">
            <v>OBRAS DE ARTE Y DRENAJE</v>
          </cell>
        </row>
        <row r="45">
          <cell r="A45" t="str">
            <v>04.01</v>
          </cell>
          <cell r="B45" t="str">
            <v>LIMPIEZA DE CUNETAS</v>
          </cell>
          <cell r="C45" t="str">
            <v>A 0495002</v>
          </cell>
          <cell r="D45" t="str">
            <v>ML</v>
          </cell>
          <cell r="E45">
            <v>6810</v>
          </cell>
          <cell r="F45">
            <v>2.15</v>
          </cell>
          <cell r="G45">
            <v>14641.5</v>
          </cell>
        </row>
        <row r="47">
          <cell r="A47" t="str">
            <v>04.02</v>
          </cell>
          <cell r="B47" t="str">
            <v>LIMPIEZA DE ALCANTARILLAS</v>
          </cell>
          <cell r="C47" t="str">
            <v>A 0470380</v>
          </cell>
          <cell r="D47" t="str">
            <v>UND</v>
          </cell>
          <cell r="E47">
            <v>21</v>
          </cell>
          <cell r="F47">
            <v>391.57</v>
          </cell>
          <cell r="G47">
            <v>8222.9699999999993</v>
          </cell>
        </row>
        <row r="49">
          <cell r="A49" t="str">
            <v>04.03</v>
          </cell>
          <cell r="B49" t="str">
            <v>CUNETAS.-SOBRE EXCAVACION</v>
          </cell>
          <cell r="C49" t="str">
            <v>A 0495003</v>
          </cell>
          <cell r="D49" t="str">
            <v>ML</v>
          </cell>
          <cell r="E49">
            <v>10030</v>
          </cell>
          <cell r="F49">
            <v>2.0299999999999998</v>
          </cell>
          <cell r="G49">
            <v>20360.900000000001</v>
          </cell>
        </row>
        <row r="51">
          <cell r="A51" t="str">
            <v>04.04</v>
          </cell>
          <cell r="B51" t="str">
            <v>ALCANT.MP68CIRCUL. TMC 36"</v>
          </cell>
          <cell r="C51" t="str">
            <v>A 0470392</v>
          </cell>
          <cell r="D51" t="str">
            <v>ML</v>
          </cell>
          <cell r="E51">
            <v>58.4</v>
          </cell>
          <cell r="F51">
            <v>327.98</v>
          </cell>
          <cell r="G51">
            <v>19154.03</v>
          </cell>
        </row>
        <row r="53">
          <cell r="A53" t="str">
            <v>04.05</v>
          </cell>
          <cell r="B53" t="str">
            <v>ALCANT.MP68CIRCUL. TMC 48"</v>
          </cell>
          <cell r="C53" t="str">
            <v>A 0470393</v>
          </cell>
          <cell r="D53" t="str">
            <v>ML</v>
          </cell>
          <cell r="E53">
            <v>7.3</v>
          </cell>
          <cell r="F53">
            <v>515.64</v>
          </cell>
          <cell r="G53">
            <v>3764.17</v>
          </cell>
        </row>
        <row r="55">
          <cell r="A55" t="str">
            <v>04.06</v>
          </cell>
          <cell r="B55" t="str">
            <v>ALCANT.MP68CIRCUL. TMC .-EXCAVACION  ZAN</v>
          </cell>
          <cell r="C55" t="str">
            <v>A 0470394</v>
          </cell>
          <cell r="D55" t="str">
            <v>M3</v>
          </cell>
          <cell r="E55">
            <v>160.35</v>
          </cell>
          <cell r="F55">
            <v>7.73</v>
          </cell>
          <cell r="G55">
            <v>1239.51</v>
          </cell>
        </row>
        <row r="57">
          <cell r="A57" t="str">
            <v>04.07</v>
          </cell>
          <cell r="B57" t="str">
            <v>ALCANT.MP68CIRCUL. TMC .-C░C░ F'C=140KG/</v>
          </cell>
          <cell r="C57" t="str">
            <v>A 0470395</v>
          </cell>
          <cell r="D57" t="str">
            <v>M3</v>
          </cell>
          <cell r="E57">
            <v>44.22</v>
          </cell>
          <cell r="F57">
            <v>190.95</v>
          </cell>
          <cell r="G57">
            <v>8443.81</v>
          </cell>
        </row>
        <row r="59">
          <cell r="A59" t="str">
            <v>04.08</v>
          </cell>
          <cell r="B59" t="str">
            <v>ALCANT.MP68CIRCUL. TMC.-ENCOF.-DESENCOF</v>
          </cell>
          <cell r="C59" t="str">
            <v>A 0470396</v>
          </cell>
          <cell r="D59" t="str">
            <v>M2</v>
          </cell>
          <cell r="E59">
            <v>267.39999999999998</v>
          </cell>
          <cell r="F59">
            <v>16.05</v>
          </cell>
          <cell r="G59">
            <v>4291.7700000000004</v>
          </cell>
        </row>
        <row r="61">
          <cell r="A61" t="str">
            <v>04.09</v>
          </cell>
          <cell r="B61" t="str">
            <v>ALCANT.MP68CIRCUL. TMC .-ENCAUZAMIENTO</v>
          </cell>
          <cell r="C61" t="str">
            <v>A 0470397</v>
          </cell>
          <cell r="D61" t="str">
            <v>M3</v>
          </cell>
          <cell r="E61">
            <v>34</v>
          </cell>
          <cell r="F61">
            <v>7.45</v>
          </cell>
          <cell r="G61">
            <v>253.3</v>
          </cell>
        </row>
        <row r="63">
          <cell r="A63" t="str">
            <v>04.10</v>
          </cell>
          <cell r="B63" t="str">
            <v>ALCANT.MP68CIRCUL. TMC .-EMBOQ. PIEDRA</v>
          </cell>
          <cell r="C63" t="str">
            <v>A 0470398</v>
          </cell>
          <cell r="D63" t="str">
            <v>M2</v>
          </cell>
          <cell r="E63">
            <v>26.44</v>
          </cell>
          <cell r="F63">
            <v>88.17</v>
          </cell>
          <cell r="G63">
            <v>2331.21</v>
          </cell>
        </row>
        <row r="65">
          <cell r="A65" t="str">
            <v>04.11</v>
          </cell>
          <cell r="B65" t="str">
            <v>TAJEA.-EXCAVACIONES</v>
          </cell>
          <cell r="C65" t="str">
            <v>A 0472004</v>
          </cell>
          <cell r="D65" t="str">
            <v>M3</v>
          </cell>
          <cell r="E65">
            <v>294.88</v>
          </cell>
          <cell r="F65">
            <v>9.81</v>
          </cell>
          <cell r="G65">
            <v>2892.77</v>
          </cell>
        </row>
        <row r="67">
          <cell r="A67" t="str">
            <v>04.12</v>
          </cell>
          <cell r="B67" t="str">
            <v>TAJEA.-MAMPOSTERIA DE PIEDRA</v>
          </cell>
          <cell r="C67" t="str">
            <v>A 0472008</v>
          </cell>
          <cell r="D67" t="str">
            <v>M2</v>
          </cell>
          <cell r="E67">
            <v>138.09</v>
          </cell>
          <cell r="F67">
            <v>88.17</v>
          </cell>
          <cell r="G67">
            <v>12175.4</v>
          </cell>
        </row>
        <row r="69">
          <cell r="A69" t="str">
            <v>04.13</v>
          </cell>
          <cell r="B69" t="str">
            <v>TAJEA.- COBERTURAS DE PIEDRA</v>
          </cell>
          <cell r="C69" t="str">
            <v>A 0472009</v>
          </cell>
          <cell r="D69" t="str">
            <v>M2</v>
          </cell>
          <cell r="E69">
            <v>12.88</v>
          </cell>
          <cell r="F69">
            <v>92.65</v>
          </cell>
          <cell r="G69">
            <v>1193.33</v>
          </cell>
        </row>
        <row r="71">
          <cell r="A71" t="str">
            <v>04.14</v>
          </cell>
          <cell r="B71" t="str">
            <v>TAJEA.-ENCAUZAMIENTO</v>
          </cell>
          <cell r="C71" t="str">
            <v>A 0472007</v>
          </cell>
          <cell r="D71" t="str">
            <v>M3</v>
          </cell>
          <cell r="E71">
            <v>22.4</v>
          </cell>
          <cell r="F71">
            <v>7.45</v>
          </cell>
          <cell r="G71">
            <v>166.88</v>
          </cell>
          <cell r="H71">
            <v>99131.55</v>
          </cell>
        </row>
        <row r="73">
          <cell r="A73" t="str">
            <v>05</v>
          </cell>
          <cell r="B73" t="str">
            <v>SEÐALIZACION Y SEGURIDAD VIAL</v>
          </cell>
        </row>
        <row r="74">
          <cell r="A74" t="str">
            <v>06.01</v>
          </cell>
          <cell r="B74" t="str">
            <v>POSTES  KILOMETRICOS</v>
          </cell>
          <cell r="C74" t="str">
            <v>A 1050100</v>
          </cell>
          <cell r="D74" t="str">
            <v>UND</v>
          </cell>
          <cell r="E74">
            <v>31</v>
          </cell>
          <cell r="F74">
            <v>78.37</v>
          </cell>
          <cell r="G74">
            <v>2429.4699999999998</v>
          </cell>
        </row>
        <row r="76">
          <cell r="A76" t="str">
            <v>06.02</v>
          </cell>
          <cell r="B76" t="str">
            <v>SEÐALES PREVENTIVAS (FABRIC. Y COLOC. )</v>
          </cell>
          <cell r="C76" t="str">
            <v>A 1004102</v>
          </cell>
          <cell r="D76" t="str">
            <v>UND</v>
          </cell>
          <cell r="E76">
            <v>10</v>
          </cell>
          <cell r="F76">
            <v>113.54</v>
          </cell>
          <cell r="G76">
            <v>1135.4000000000001</v>
          </cell>
        </row>
        <row r="78">
          <cell r="A78" t="str">
            <v>06.03</v>
          </cell>
          <cell r="B78" t="str">
            <v>SEÐAL.PREVENT ( 0.60mx0.60m)EXC. Y COLOC</v>
          </cell>
          <cell r="C78" t="str">
            <v>A 1004104</v>
          </cell>
          <cell r="D78" t="str">
            <v>UND</v>
          </cell>
          <cell r="E78">
            <v>10</v>
          </cell>
          <cell r="F78">
            <v>32.770000000000003</v>
          </cell>
          <cell r="G78">
            <v>327.7</v>
          </cell>
        </row>
        <row r="80">
          <cell r="A80" t="str">
            <v>06.04</v>
          </cell>
          <cell r="B80" t="str">
            <v>SEÐALES INFORMATIVAS ( FABRIC. Y COLOC.)</v>
          </cell>
          <cell r="C80" t="str">
            <v>A 1006402</v>
          </cell>
          <cell r="D80" t="str">
            <v>UND</v>
          </cell>
          <cell r="E80">
            <v>2</v>
          </cell>
          <cell r="F80">
            <v>164.71</v>
          </cell>
          <cell r="G80">
            <v>329.42</v>
          </cell>
        </row>
        <row r="82">
          <cell r="A82" t="str">
            <v>06.05</v>
          </cell>
          <cell r="B82" t="str">
            <v>SEÐALES INFORM (0.45x0.40) EXCAV. Y COLO</v>
          </cell>
          <cell r="C82" t="str">
            <v>A 1006404</v>
          </cell>
          <cell r="D82" t="str">
            <v>UND</v>
          </cell>
          <cell r="E82">
            <v>2</v>
          </cell>
          <cell r="F82">
            <v>32.770000000000003</v>
          </cell>
          <cell r="G82">
            <v>65.540000000000006</v>
          </cell>
          <cell r="H82">
            <v>4287.53</v>
          </cell>
        </row>
        <row r="84">
          <cell r="A84" t="str">
            <v>06</v>
          </cell>
          <cell r="B84" t="str">
            <v>IMPACTO AMBIENTAL</v>
          </cell>
        </row>
        <row r="85">
          <cell r="B85" t="str">
            <v>RESTAURACION AREAS DE CAMPAMENTOS</v>
          </cell>
        </row>
        <row r="86">
          <cell r="A86" t="str">
            <v>06.01</v>
          </cell>
          <cell r="B86" t="str">
            <v>REST.-CAMP.-ELIMINACION DE DESECHOS</v>
          </cell>
          <cell r="C86" t="str">
            <v>A 7001020</v>
          </cell>
          <cell r="D86" t="str">
            <v>DIA</v>
          </cell>
          <cell r="E86">
            <v>3</v>
          </cell>
          <cell r="F86">
            <v>258.08999999999997</v>
          </cell>
          <cell r="G86">
            <v>774.27</v>
          </cell>
        </row>
        <row r="88">
          <cell r="A88" t="str">
            <v>06.02</v>
          </cell>
          <cell r="B88" t="str">
            <v>REST.-CAMP.-RECUPERACION DE MORFOLOGIA</v>
          </cell>
          <cell r="C88" t="str">
            <v>A 7001023</v>
          </cell>
          <cell r="D88" t="str">
            <v>M2</v>
          </cell>
          <cell r="E88">
            <v>135</v>
          </cell>
          <cell r="F88">
            <v>1.0900000000000001</v>
          </cell>
          <cell r="G88">
            <v>147.15</v>
          </cell>
        </row>
        <row r="90">
          <cell r="A90" t="str">
            <v>06.03</v>
          </cell>
          <cell r="B90" t="str">
            <v>REST.-CAMP.-COLOC. CAPA SUELO ORGANICO</v>
          </cell>
          <cell r="C90" t="str">
            <v>A 7001024</v>
          </cell>
          <cell r="D90" t="str">
            <v>M3</v>
          </cell>
          <cell r="E90">
            <v>40.5</v>
          </cell>
          <cell r="F90">
            <v>1.69</v>
          </cell>
          <cell r="G90">
            <v>68.45</v>
          </cell>
        </row>
        <row r="92">
          <cell r="A92" t="str">
            <v>06.04</v>
          </cell>
          <cell r="B92" t="str">
            <v>REST.-CAMP.-REVEGETALIZACION</v>
          </cell>
          <cell r="C92" t="str">
            <v>A 7001025</v>
          </cell>
          <cell r="D92" t="str">
            <v>M2</v>
          </cell>
          <cell r="E92">
            <v>135</v>
          </cell>
          <cell r="F92">
            <v>1.42</v>
          </cell>
          <cell r="G92">
            <v>191.7</v>
          </cell>
        </row>
        <row r="94">
          <cell r="B94" t="str">
            <v>RESTAURACION DE PATIO DE MAQUINAS Y EQUI</v>
          </cell>
        </row>
        <row r="95">
          <cell r="A95" t="str">
            <v>06.05</v>
          </cell>
          <cell r="B95" t="str">
            <v>REST.-PATIOS MAQ.-RECUPERAC. MORFOLOGIA</v>
          </cell>
          <cell r="C95" t="str">
            <v>A 7001026</v>
          </cell>
          <cell r="D95" t="str">
            <v>M2</v>
          </cell>
          <cell r="E95">
            <v>300</v>
          </cell>
          <cell r="F95">
            <v>1.0900000000000001</v>
          </cell>
          <cell r="G95">
            <v>327</v>
          </cell>
        </row>
        <row r="97">
          <cell r="A97" t="str">
            <v>06.06</v>
          </cell>
          <cell r="B97" t="str">
            <v>REST.-PATIOS MAQ.-COLOC.CAPA SUELO ORGAN</v>
          </cell>
          <cell r="C97" t="str">
            <v>A 7001027</v>
          </cell>
          <cell r="D97" t="str">
            <v>M3</v>
          </cell>
          <cell r="E97">
            <v>90</v>
          </cell>
          <cell r="F97">
            <v>1.69</v>
          </cell>
          <cell r="G97">
            <v>152.1</v>
          </cell>
        </row>
        <row r="99">
          <cell r="A99" t="str">
            <v>06.07</v>
          </cell>
          <cell r="B99" t="str">
            <v>REST.-PATIOS MAQ.-REVEGETALIZACION</v>
          </cell>
          <cell r="C99" t="str">
            <v>A 7001028</v>
          </cell>
          <cell r="D99" t="str">
            <v>M2</v>
          </cell>
          <cell r="E99">
            <v>300</v>
          </cell>
          <cell r="F99">
            <v>1.42</v>
          </cell>
          <cell r="G99">
            <v>426</v>
          </cell>
        </row>
        <row r="101">
          <cell r="B101" t="str">
            <v>RESTAURACION DE CANTERAS</v>
          </cell>
        </row>
        <row r="102">
          <cell r="A102" t="str">
            <v>06.08</v>
          </cell>
          <cell r="B102" t="str">
            <v>REST.-CANTERAS.-RECUPERACION MORFOLOGIA</v>
          </cell>
          <cell r="C102" t="str">
            <v>A 7001029</v>
          </cell>
          <cell r="D102" t="str">
            <v>M2</v>
          </cell>
          <cell r="E102">
            <v>6300</v>
          </cell>
          <cell r="F102">
            <v>1.0900000000000001</v>
          </cell>
          <cell r="G102">
            <v>6867</v>
          </cell>
        </row>
        <row r="104">
          <cell r="A104" t="str">
            <v>06.09</v>
          </cell>
          <cell r="B104" t="str">
            <v>REST.-CANTERAS.-COLOC.CAPA SUELO ORGANIC</v>
          </cell>
          <cell r="C104" t="str">
            <v>A 7001030</v>
          </cell>
          <cell r="D104" t="str">
            <v>M3</v>
          </cell>
          <cell r="E104">
            <v>1890</v>
          </cell>
          <cell r="F104">
            <v>1.69</v>
          </cell>
          <cell r="G104">
            <v>3194.1</v>
          </cell>
        </row>
        <row r="106">
          <cell r="A106" t="str">
            <v>06.10</v>
          </cell>
          <cell r="B106" t="str">
            <v>REST.-CATERAS.-REVEGETALIZACION</v>
          </cell>
          <cell r="C106" t="str">
            <v>A 7001031</v>
          </cell>
          <cell r="D106" t="str">
            <v>M2</v>
          </cell>
          <cell r="E106">
            <v>6300</v>
          </cell>
          <cell r="F106">
            <v>1.42</v>
          </cell>
          <cell r="G106">
            <v>8946</v>
          </cell>
          <cell r="H106">
            <v>21093.77</v>
          </cell>
        </row>
        <row r="108">
          <cell r="A108" t="str">
            <v>SubTotal</v>
          </cell>
          <cell r="B108" t="str">
            <v>TRAMO PUNO - VILQUE</v>
          </cell>
          <cell r="H108">
            <v>549884.65</v>
          </cell>
        </row>
        <row r="110">
          <cell r="A110" t="str">
            <v>02</v>
          </cell>
          <cell r="B110" t="str">
            <v>TRAMO VILQUE - HUATAQUITA</v>
          </cell>
        </row>
        <row r="111">
          <cell r="A111" t="str">
            <v>01</v>
          </cell>
          <cell r="B111" t="str">
            <v>OBRAS PRELIMINARES</v>
          </cell>
        </row>
        <row r="112">
          <cell r="A112" t="str">
            <v>01.01</v>
          </cell>
          <cell r="B112" t="str">
            <v>INSTALACION DE CAMPAMENTO</v>
          </cell>
          <cell r="C112" t="str">
            <v>A 0190001</v>
          </cell>
          <cell r="D112" t="str">
            <v>M2</v>
          </cell>
          <cell r="E112">
            <v>45</v>
          </cell>
          <cell r="F112">
            <v>41.31</v>
          </cell>
          <cell r="G112">
            <v>1858.95</v>
          </cell>
        </row>
        <row r="114">
          <cell r="A114" t="str">
            <v>01.02</v>
          </cell>
          <cell r="B114" t="str">
            <v>MOVILIZACION Y DESMOVILIZ. DE EQUIPOS</v>
          </cell>
          <cell r="C114" t="str">
            <v>A 0110001</v>
          </cell>
          <cell r="D114" t="str">
            <v>GLB</v>
          </cell>
          <cell r="E114">
            <v>1</v>
          </cell>
          <cell r="F114">
            <v>8502.91</v>
          </cell>
          <cell r="G114">
            <v>8502.91</v>
          </cell>
        </row>
        <row r="116">
          <cell r="A116" t="str">
            <v>01.03</v>
          </cell>
          <cell r="B116" t="str">
            <v>CARTEL DE OBRA</v>
          </cell>
          <cell r="C116" t="str">
            <v>A 0111001</v>
          </cell>
          <cell r="D116" t="str">
            <v>GLB</v>
          </cell>
          <cell r="E116">
            <v>1</v>
          </cell>
          <cell r="F116">
            <v>750</v>
          </cell>
          <cell r="G116">
            <v>750</v>
          </cell>
        </row>
        <row r="118">
          <cell r="A118" t="str">
            <v>01.04</v>
          </cell>
          <cell r="B118" t="str">
            <v>ELIMINACION DE MATERIAL ORGANICO</v>
          </cell>
          <cell r="C118" t="str">
            <v>A 0160200</v>
          </cell>
          <cell r="D118" t="str">
            <v>M3</v>
          </cell>
          <cell r="E118">
            <v>1338.96</v>
          </cell>
          <cell r="F118">
            <v>2.6</v>
          </cell>
          <cell r="G118">
            <v>3481.3</v>
          </cell>
        </row>
        <row r="120">
          <cell r="A120" t="str">
            <v>01.05</v>
          </cell>
          <cell r="B120" t="str">
            <v>TRAZO, NIVELES Y REPLANTEO PRELIMINAR</v>
          </cell>
          <cell r="C120" t="str">
            <v>A 0180051</v>
          </cell>
          <cell r="D120" t="str">
            <v>KM</v>
          </cell>
          <cell r="E120">
            <v>25.08</v>
          </cell>
          <cell r="F120">
            <v>236.95</v>
          </cell>
          <cell r="G120">
            <v>5942.71</v>
          </cell>
          <cell r="H120">
            <v>20535.87</v>
          </cell>
        </row>
        <row r="122">
          <cell r="A122" t="str">
            <v>02</v>
          </cell>
          <cell r="B122" t="str">
            <v>EXPLANACIONES</v>
          </cell>
        </row>
        <row r="123">
          <cell r="A123" t="str">
            <v>02.01</v>
          </cell>
          <cell r="B123" t="str">
            <v>CORTE EN MATERIAL SUELTO</v>
          </cell>
          <cell r="C123" t="str">
            <v>A 0210100</v>
          </cell>
          <cell r="D123" t="str">
            <v>M3</v>
          </cell>
          <cell r="E123">
            <v>15939.1</v>
          </cell>
          <cell r="F123">
            <v>1.05</v>
          </cell>
          <cell r="G123">
            <v>16736.060000000001</v>
          </cell>
        </row>
        <row r="125">
          <cell r="A125" t="str">
            <v>02.02</v>
          </cell>
          <cell r="B125" t="str">
            <v>CORTE ROCA SUELTA.-PERFORACION Y DISPARO</v>
          </cell>
          <cell r="C125" t="str">
            <v>A 0210400</v>
          </cell>
          <cell r="D125" t="str">
            <v>M3</v>
          </cell>
          <cell r="E125">
            <v>241.34</v>
          </cell>
          <cell r="F125">
            <v>1.63</v>
          </cell>
          <cell r="G125">
            <v>393.38</v>
          </cell>
        </row>
        <row r="127">
          <cell r="A127" t="str">
            <v>02.03</v>
          </cell>
          <cell r="B127" t="str">
            <v>CORTE ROCA SUELTA.-EXC Y DESQ Y PEINADO</v>
          </cell>
          <cell r="C127" t="str">
            <v>A 0210401</v>
          </cell>
          <cell r="D127" t="str">
            <v>M3</v>
          </cell>
          <cell r="E127">
            <v>241.34</v>
          </cell>
          <cell r="F127">
            <v>1.39</v>
          </cell>
          <cell r="G127">
            <v>335.46</v>
          </cell>
        </row>
        <row r="129">
          <cell r="A129" t="str">
            <v>02.04</v>
          </cell>
          <cell r="B129" t="str">
            <v>CORTE ROCA FIJA.- PERFORACION Y DISPARO</v>
          </cell>
          <cell r="C129" t="str">
            <v>A 0210402</v>
          </cell>
          <cell r="D129" t="str">
            <v>M3</v>
          </cell>
          <cell r="E129">
            <v>528.87</v>
          </cell>
          <cell r="F129">
            <v>5.9</v>
          </cell>
          <cell r="G129">
            <v>3120.33</v>
          </cell>
        </row>
        <row r="131">
          <cell r="A131" t="str">
            <v>02.05</v>
          </cell>
          <cell r="B131" t="str">
            <v>CORTE ROCA FIJA.- EXCAV, DESQ, Y PEINADO</v>
          </cell>
          <cell r="C131" t="str">
            <v>A 0210403</v>
          </cell>
          <cell r="D131" t="str">
            <v>M3</v>
          </cell>
          <cell r="E131">
            <v>528.87</v>
          </cell>
          <cell r="F131">
            <v>3.04</v>
          </cell>
          <cell r="G131">
            <v>1607.76</v>
          </cell>
        </row>
        <row r="133">
          <cell r="A133" t="str">
            <v>02.06</v>
          </cell>
          <cell r="B133" t="str">
            <v>PRESTAMO LATERAL.- EXTRAC.Y APILAMIENTO</v>
          </cell>
          <cell r="C133" t="str">
            <v>A 0262003</v>
          </cell>
          <cell r="D133" t="str">
            <v>M3</v>
          </cell>
          <cell r="E133">
            <v>19187.7</v>
          </cell>
          <cell r="F133">
            <v>1.08</v>
          </cell>
          <cell r="G133">
            <v>20722.72</v>
          </cell>
        </row>
        <row r="135">
          <cell r="A135" t="str">
            <v>02.07</v>
          </cell>
          <cell r="B135" t="str">
            <v>PRESTAMO LATERAL.-CONFORM. DE TERRAPLENE</v>
          </cell>
          <cell r="C135" t="str">
            <v>A 0262004</v>
          </cell>
          <cell r="D135" t="str">
            <v>M3</v>
          </cell>
          <cell r="E135">
            <v>19187.7</v>
          </cell>
          <cell r="F135">
            <v>1.06</v>
          </cell>
          <cell r="G135">
            <v>20338.96</v>
          </cell>
        </row>
        <row r="137">
          <cell r="A137" t="str">
            <v>02.08</v>
          </cell>
          <cell r="B137" t="str">
            <v>PERFILADO Y COMPACT.-SUB RASANTE Z/CORTE</v>
          </cell>
          <cell r="C137" t="str">
            <v>A 0210440</v>
          </cell>
          <cell r="D137" t="str">
            <v>M2</v>
          </cell>
          <cell r="E137">
            <v>3360</v>
          </cell>
          <cell r="F137">
            <v>0.44</v>
          </cell>
          <cell r="G137">
            <v>1478.4</v>
          </cell>
          <cell r="H137">
            <v>64733.07</v>
          </cell>
        </row>
        <row r="139">
          <cell r="A139" t="str">
            <v>03</v>
          </cell>
          <cell r="B139" t="str">
            <v>PAVIMENTO</v>
          </cell>
        </row>
        <row r="140">
          <cell r="A140" t="str">
            <v>03.03</v>
          </cell>
          <cell r="B140" t="str">
            <v>AFIRMADO : e=0.15m. PREP. DE MATERIAL</v>
          </cell>
          <cell r="C140" t="str">
            <v>A 0320472</v>
          </cell>
          <cell r="D140" t="str">
            <v>M3</v>
          </cell>
          <cell r="E140">
            <v>26331.48</v>
          </cell>
          <cell r="F140">
            <v>1.75</v>
          </cell>
          <cell r="G140">
            <v>46080.09</v>
          </cell>
        </row>
        <row r="142">
          <cell r="A142" t="str">
            <v>03.04</v>
          </cell>
          <cell r="B142" t="str">
            <v>AFIRMADO : e=0.15m. CARGUIO</v>
          </cell>
          <cell r="C142" t="str">
            <v>A 0320474</v>
          </cell>
          <cell r="D142" t="str">
            <v>M3</v>
          </cell>
          <cell r="E142">
            <v>26331.48</v>
          </cell>
          <cell r="F142">
            <v>1.04</v>
          </cell>
          <cell r="G142">
            <v>27384.74</v>
          </cell>
        </row>
        <row r="144">
          <cell r="A144" t="str">
            <v>03.05</v>
          </cell>
          <cell r="B144" t="str">
            <v>AFIRMADO : e=0.15m. TRANSPORTE A OBRA</v>
          </cell>
          <cell r="C144" t="str">
            <v>A 0320475</v>
          </cell>
          <cell r="D144" t="str">
            <v>M3</v>
          </cell>
          <cell r="E144">
            <v>26331.48</v>
          </cell>
          <cell r="F144">
            <v>2.34</v>
          </cell>
          <cell r="G144">
            <v>61615.66</v>
          </cell>
        </row>
        <row r="146">
          <cell r="A146" t="str">
            <v>03.06</v>
          </cell>
          <cell r="B146" t="str">
            <v>AFIRMADO : e=0.15m. EXTEND. RIEGO Y COMP</v>
          </cell>
          <cell r="C146" t="str">
            <v>A 0320476</v>
          </cell>
          <cell r="D146" t="str">
            <v>M3</v>
          </cell>
          <cell r="E146">
            <v>26331.48</v>
          </cell>
          <cell r="F146">
            <v>3.02</v>
          </cell>
          <cell r="G146">
            <v>79521.070000000007</v>
          </cell>
          <cell r="H146">
            <v>214601.56</v>
          </cell>
        </row>
        <row r="148">
          <cell r="A148" t="str">
            <v>04</v>
          </cell>
          <cell r="B148" t="str">
            <v>OBRAS DE ARTE Y DRENAJE</v>
          </cell>
        </row>
        <row r="149">
          <cell r="A149" t="str">
            <v>04.01</v>
          </cell>
          <cell r="B149" t="str">
            <v>LIMPIEZA DE CUNETAS</v>
          </cell>
          <cell r="C149" t="str">
            <v>A 0495002</v>
          </cell>
          <cell r="D149" t="str">
            <v>ML</v>
          </cell>
          <cell r="E149">
            <v>3290</v>
          </cell>
          <cell r="F149">
            <v>2.15</v>
          </cell>
          <cell r="G149">
            <v>7073.5</v>
          </cell>
        </row>
        <row r="151">
          <cell r="A151" t="str">
            <v>04.02</v>
          </cell>
          <cell r="B151" t="str">
            <v>LIMPIEZA DE ALCANTARILLAS</v>
          </cell>
          <cell r="C151" t="str">
            <v>A 0470380</v>
          </cell>
          <cell r="D151" t="str">
            <v>UND</v>
          </cell>
          <cell r="E151">
            <v>23</v>
          </cell>
          <cell r="F151">
            <v>391.57</v>
          </cell>
          <cell r="G151">
            <v>9006.11</v>
          </cell>
        </row>
        <row r="153">
          <cell r="A153" t="str">
            <v>04.03</v>
          </cell>
          <cell r="B153" t="str">
            <v>CUNETAS.-SOBRE EXCAVACION</v>
          </cell>
          <cell r="C153" t="str">
            <v>A 0495003</v>
          </cell>
          <cell r="D153" t="str">
            <v>ML</v>
          </cell>
          <cell r="E153">
            <v>3315.2</v>
          </cell>
          <cell r="F153">
            <v>2.0299999999999998</v>
          </cell>
          <cell r="G153">
            <v>6729.86</v>
          </cell>
        </row>
        <row r="155">
          <cell r="A155" t="str">
            <v>04.04</v>
          </cell>
          <cell r="B155" t="str">
            <v>ALCANTARILLAS DE LOSA :  EXCAVACION</v>
          </cell>
          <cell r="C155" t="str">
            <v>A 0470371</v>
          </cell>
          <cell r="D155" t="str">
            <v>M3</v>
          </cell>
          <cell r="E155">
            <v>15.68</v>
          </cell>
          <cell r="F155">
            <v>7.73</v>
          </cell>
          <cell r="G155">
            <v>121.21</v>
          </cell>
        </row>
        <row r="157">
          <cell r="A157" t="str">
            <v>04.05</v>
          </cell>
          <cell r="B157" t="str">
            <v>ALCANTARILLAS  DE LOSA : CONCRETO CICLOP</v>
          </cell>
          <cell r="C157" t="str">
            <v>A 0470372</v>
          </cell>
          <cell r="D157" t="str">
            <v>M3</v>
          </cell>
          <cell r="E157">
            <v>54.46</v>
          </cell>
          <cell r="F157">
            <v>90.9</v>
          </cell>
          <cell r="G157">
            <v>4950.41</v>
          </cell>
        </row>
        <row r="159">
          <cell r="A159" t="str">
            <v>04.06</v>
          </cell>
          <cell r="B159" t="str">
            <v>ALCANTARILLAS DE LOSA : F'C=210 KG/CM2</v>
          </cell>
          <cell r="C159" t="str">
            <v>A 0470378</v>
          </cell>
          <cell r="D159" t="str">
            <v>M3</v>
          </cell>
          <cell r="E159">
            <v>8.81</v>
          </cell>
          <cell r="F159">
            <v>233.73</v>
          </cell>
          <cell r="G159">
            <v>2059.16</v>
          </cell>
        </row>
        <row r="161">
          <cell r="A161" t="str">
            <v>04.07</v>
          </cell>
          <cell r="B161" t="str">
            <v>ALCANTAR.-DE LOSA : ACERO F'Y=4200KG/CM2</v>
          </cell>
          <cell r="C161" t="str">
            <v>A 0470379</v>
          </cell>
          <cell r="D161" t="str">
            <v>KG</v>
          </cell>
          <cell r="E161">
            <v>1100.29</v>
          </cell>
          <cell r="F161">
            <v>3.46</v>
          </cell>
          <cell r="G161">
            <v>3807</v>
          </cell>
        </row>
        <row r="163">
          <cell r="A163" t="str">
            <v>04.08</v>
          </cell>
          <cell r="B163" t="str">
            <v>ALCANTARILLAS DE LOSA  ENCOF. Y DESENCOF</v>
          </cell>
          <cell r="C163" t="str">
            <v>A 0470373</v>
          </cell>
          <cell r="D163" t="str">
            <v>M2</v>
          </cell>
          <cell r="E163">
            <v>65.84</v>
          </cell>
          <cell r="F163">
            <v>16.71</v>
          </cell>
          <cell r="G163">
            <v>1100.19</v>
          </cell>
        </row>
        <row r="165">
          <cell r="A165" t="str">
            <v>04.09</v>
          </cell>
          <cell r="B165" t="str">
            <v>ALCANT.MP68CIRCUL. TMC 36"</v>
          </cell>
          <cell r="C165" t="str">
            <v>A 0470392</v>
          </cell>
          <cell r="D165" t="str">
            <v>ML</v>
          </cell>
          <cell r="E165">
            <v>87.6</v>
          </cell>
          <cell r="F165">
            <v>327.98</v>
          </cell>
          <cell r="G165">
            <v>28731.05</v>
          </cell>
        </row>
        <row r="167">
          <cell r="A167" t="str">
            <v>04.10</v>
          </cell>
          <cell r="B167" t="str">
            <v>ALCANT.MP68CIRCUL. TMC .-EXCAVACION  ZAN</v>
          </cell>
          <cell r="C167" t="str">
            <v>A 0470394</v>
          </cell>
          <cell r="D167" t="str">
            <v>M3</v>
          </cell>
          <cell r="E167">
            <v>204.95</v>
          </cell>
          <cell r="F167">
            <v>7.73</v>
          </cell>
          <cell r="G167">
            <v>1584.26</v>
          </cell>
        </row>
        <row r="169">
          <cell r="A169" t="str">
            <v>04.11</v>
          </cell>
          <cell r="B169" t="str">
            <v>ALCANT.MP68CIRCUL. TMC .-C░C░ F'C=140KG/</v>
          </cell>
          <cell r="C169" t="str">
            <v>A 0470395</v>
          </cell>
          <cell r="D169" t="str">
            <v>M3</v>
          </cell>
          <cell r="E169">
            <v>53.16</v>
          </cell>
          <cell r="F169">
            <v>190.95</v>
          </cell>
          <cell r="G169">
            <v>10150.9</v>
          </cell>
        </row>
        <row r="171">
          <cell r="A171" t="str">
            <v>04.12</v>
          </cell>
          <cell r="B171" t="str">
            <v>ALCANT.MP68CIRCUL. TMC.-ENCOF.-DESENCOF</v>
          </cell>
          <cell r="C171" t="str">
            <v>A 0470396</v>
          </cell>
          <cell r="D171" t="str">
            <v>M2</v>
          </cell>
          <cell r="E171">
            <v>342.24</v>
          </cell>
          <cell r="F171">
            <v>16.05</v>
          </cell>
          <cell r="G171">
            <v>5492.95</v>
          </cell>
        </row>
        <row r="173">
          <cell r="A173" t="str">
            <v>04.13</v>
          </cell>
          <cell r="B173" t="str">
            <v>ALCANT.MP68CIRCUL. TMC .-ENCAUZAMIENTO</v>
          </cell>
          <cell r="C173" t="str">
            <v>A 0470397</v>
          </cell>
          <cell r="D173" t="str">
            <v>M3</v>
          </cell>
          <cell r="E173">
            <v>43.68</v>
          </cell>
          <cell r="F173">
            <v>7.45</v>
          </cell>
          <cell r="G173">
            <v>325.42</v>
          </cell>
        </row>
        <row r="175">
          <cell r="A175" t="str">
            <v>04.14</v>
          </cell>
          <cell r="B175" t="str">
            <v>ALCANT.MP68CIRCUL. TMC .-EMBOQ. PIEDRA</v>
          </cell>
          <cell r="C175" t="str">
            <v>A 0470398</v>
          </cell>
          <cell r="D175" t="str">
            <v>M2</v>
          </cell>
          <cell r="E175">
            <v>32.880000000000003</v>
          </cell>
          <cell r="F175">
            <v>88.17</v>
          </cell>
          <cell r="G175">
            <v>2899.03</v>
          </cell>
        </row>
        <row r="177">
          <cell r="A177" t="str">
            <v>04.15</v>
          </cell>
          <cell r="B177" t="str">
            <v>TAJEA.-EXCAVACIONES</v>
          </cell>
          <cell r="C177" t="str">
            <v>A 0472004</v>
          </cell>
          <cell r="D177" t="str">
            <v>M3</v>
          </cell>
          <cell r="E177">
            <v>31.92</v>
          </cell>
          <cell r="F177">
            <v>9.81</v>
          </cell>
          <cell r="G177">
            <v>313.14</v>
          </cell>
        </row>
        <row r="179">
          <cell r="A179" t="str">
            <v>04.16</v>
          </cell>
          <cell r="B179" t="str">
            <v>TAJEA.-MAMPOSTERIA DE PIEDRA</v>
          </cell>
          <cell r="C179" t="str">
            <v>A 0472008</v>
          </cell>
          <cell r="D179" t="str">
            <v>M2</v>
          </cell>
          <cell r="E179">
            <v>15.23</v>
          </cell>
          <cell r="F179">
            <v>88.17</v>
          </cell>
          <cell r="G179">
            <v>1342.83</v>
          </cell>
        </row>
        <row r="181">
          <cell r="A181" t="str">
            <v>04.17</v>
          </cell>
          <cell r="B181" t="str">
            <v>TAJEA.- COBERTURAS DE PIEDRA</v>
          </cell>
          <cell r="C181" t="str">
            <v>A 0472009</v>
          </cell>
          <cell r="D181" t="str">
            <v>M2</v>
          </cell>
          <cell r="E181">
            <v>1.4</v>
          </cell>
          <cell r="F181">
            <v>92.65</v>
          </cell>
          <cell r="G181">
            <v>129.71</v>
          </cell>
        </row>
        <row r="183">
          <cell r="A183" t="str">
            <v>04.18</v>
          </cell>
          <cell r="B183" t="str">
            <v>TAJEA.-ENCAUZAMIENTO</v>
          </cell>
          <cell r="C183" t="str">
            <v>A 0472007</v>
          </cell>
          <cell r="D183" t="str">
            <v>M3</v>
          </cell>
          <cell r="E183">
            <v>2.4</v>
          </cell>
          <cell r="F183">
            <v>7.45</v>
          </cell>
          <cell r="G183">
            <v>17.88</v>
          </cell>
        </row>
        <row r="185">
          <cell r="A185" t="str">
            <v>04.19</v>
          </cell>
          <cell r="B185" t="str">
            <v>BADEN .-EXCAVACION DE ZANJAS</v>
          </cell>
          <cell r="C185" t="str">
            <v>A 0496002</v>
          </cell>
          <cell r="D185" t="str">
            <v>M3</v>
          </cell>
          <cell r="E185">
            <v>261.16000000000003</v>
          </cell>
          <cell r="F185">
            <v>7.73</v>
          </cell>
          <cell r="G185">
            <v>2018.77</v>
          </cell>
        </row>
        <row r="187">
          <cell r="A187" t="str">
            <v>04.20</v>
          </cell>
          <cell r="B187" t="str">
            <v>BADEN.-RELLENO CLASIFICADO</v>
          </cell>
          <cell r="C187" t="str">
            <v>A 0496003</v>
          </cell>
          <cell r="D187" t="str">
            <v>M3</v>
          </cell>
          <cell r="E187">
            <v>77.760000000000005</v>
          </cell>
          <cell r="F187">
            <v>79.97</v>
          </cell>
          <cell r="G187">
            <v>6218.47</v>
          </cell>
        </row>
        <row r="189">
          <cell r="A189" t="str">
            <v>04.21</v>
          </cell>
          <cell r="B189" t="str">
            <v>BADEN.-CONCRETO 170 KG/CM2</v>
          </cell>
          <cell r="C189" t="str">
            <v>A 0496008</v>
          </cell>
          <cell r="D189" t="str">
            <v>M2</v>
          </cell>
          <cell r="E189">
            <v>293.76</v>
          </cell>
          <cell r="F189">
            <v>96.06</v>
          </cell>
          <cell r="G189">
            <v>28218.59</v>
          </cell>
        </row>
        <row r="191">
          <cell r="A191" t="str">
            <v>04.22</v>
          </cell>
          <cell r="B191" t="str">
            <v>BADEN.-PIEDRA EMBOQUILLADA</v>
          </cell>
          <cell r="C191" t="str">
            <v>A 0496009</v>
          </cell>
          <cell r="D191" t="str">
            <v>M2</v>
          </cell>
          <cell r="E191">
            <v>416.16</v>
          </cell>
          <cell r="F191">
            <v>82.44</v>
          </cell>
          <cell r="G191">
            <v>34308.230000000003</v>
          </cell>
        </row>
        <row r="193">
          <cell r="A193" t="str">
            <v>04.23</v>
          </cell>
          <cell r="B193" t="str">
            <v>BADEN.-ENCAUZAMIENTO</v>
          </cell>
          <cell r="C193" t="str">
            <v>A 0496006</v>
          </cell>
          <cell r="D193" t="str">
            <v>M3</v>
          </cell>
          <cell r="E193">
            <v>43.2</v>
          </cell>
          <cell r="F193">
            <v>7.45</v>
          </cell>
          <cell r="G193">
            <v>321.83999999999997</v>
          </cell>
          <cell r="H193">
            <v>156920.51</v>
          </cell>
        </row>
        <row r="195">
          <cell r="A195" t="str">
            <v>05</v>
          </cell>
          <cell r="B195" t="str">
            <v>SEÐALIZACION Y SEGURIDAD VIAL</v>
          </cell>
        </row>
        <row r="196">
          <cell r="A196" t="str">
            <v>06.01</v>
          </cell>
          <cell r="B196" t="str">
            <v>POSTES  KILOMETRICOS</v>
          </cell>
          <cell r="C196" t="str">
            <v>A 1050100</v>
          </cell>
          <cell r="D196" t="str">
            <v>UND</v>
          </cell>
          <cell r="E196">
            <v>28</v>
          </cell>
          <cell r="F196">
            <v>78.37</v>
          </cell>
          <cell r="G196">
            <v>2194.36</v>
          </cell>
        </row>
        <row r="198">
          <cell r="A198" t="str">
            <v>06.02</v>
          </cell>
          <cell r="B198" t="str">
            <v>SEÐALES PREVENTIVAS (FABRIC. Y COLOC. )</v>
          </cell>
          <cell r="C198" t="str">
            <v>A 1004102</v>
          </cell>
          <cell r="D198" t="str">
            <v>UND</v>
          </cell>
          <cell r="E198">
            <v>8</v>
          </cell>
          <cell r="F198">
            <v>113.54</v>
          </cell>
          <cell r="G198">
            <v>908.32</v>
          </cell>
        </row>
        <row r="200">
          <cell r="A200" t="str">
            <v>06.03</v>
          </cell>
          <cell r="B200" t="str">
            <v>SEÐAL.PREVENT ( 0.60mx0.60m)EXC. Y COLOC</v>
          </cell>
          <cell r="C200" t="str">
            <v>A 1004104</v>
          </cell>
          <cell r="D200" t="str">
            <v>UND</v>
          </cell>
          <cell r="E200">
            <v>8</v>
          </cell>
          <cell r="F200">
            <v>32.770000000000003</v>
          </cell>
          <cell r="G200">
            <v>262.16000000000003</v>
          </cell>
        </row>
        <row r="202">
          <cell r="A202" t="str">
            <v>06.04</v>
          </cell>
          <cell r="B202" t="str">
            <v>SEÐALES INFORMATIVAS ( FABRIC. Y COLOC.)</v>
          </cell>
          <cell r="C202" t="str">
            <v>A 1006402</v>
          </cell>
          <cell r="D202" t="str">
            <v>UND</v>
          </cell>
          <cell r="E202">
            <v>2</v>
          </cell>
          <cell r="F202">
            <v>164.71</v>
          </cell>
          <cell r="G202">
            <v>329.42</v>
          </cell>
        </row>
        <row r="204">
          <cell r="A204" t="str">
            <v>06.05</v>
          </cell>
          <cell r="B204" t="str">
            <v>SEÐALES INFORM (0.45x0.40) EXCAV. Y COLO</v>
          </cell>
          <cell r="C204" t="str">
            <v>A 1006404</v>
          </cell>
          <cell r="D204" t="str">
            <v>UND</v>
          </cell>
          <cell r="E204">
            <v>2</v>
          </cell>
          <cell r="F204">
            <v>32.770000000000003</v>
          </cell>
          <cell r="G204">
            <v>65.540000000000006</v>
          </cell>
          <cell r="H204">
            <v>3759.8</v>
          </cell>
        </row>
        <row r="206">
          <cell r="A206" t="str">
            <v>06</v>
          </cell>
          <cell r="B206" t="str">
            <v>IMPACTO AMBIENTAL</v>
          </cell>
        </row>
        <row r="207">
          <cell r="B207" t="str">
            <v>RESTAURACION DE CAMPAMENTOS</v>
          </cell>
        </row>
        <row r="208">
          <cell r="A208" t="str">
            <v>06.01</v>
          </cell>
          <cell r="B208" t="str">
            <v>REST.-CAMP.-ELIMINACION DE DESECHOS</v>
          </cell>
          <cell r="C208" t="str">
            <v>A 7001020</v>
          </cell>
          <cell r="D208" t="str">
            <v>DIA</v>
          </cell>
          <cell r="E208">
            <v>2</v>
          </cell>
          <cell r="F208">
            <v>258.08999999999997</v>
          </cell>
          <cell r="G208">
            <v>516.17999999999995</v>
          </cell>
        </row>
        <row r="210">
          <cell r="A210" t="str">
            <v>06.02</v>
          </cell>
          <cell r="B210" t="str">
            <v>REST.-CAMP.-RECUPERACION DE MORFOLOGIA</v>
          </cell>
          <cell r="C210" t="str">
            <v>A 7001023</v>
          </cell>
          <cell r="D210" t="str">
            <v>M2</v>
          </cell>
          <cell r="E210">
            <v>90</v>
          </cell>
          <cell r="F210">
            <v>1.0900000000000001</v>
          </cell>
          <cell r="G210">
            <v>98.1</v>
          </cell>
        </row>
        <row r="212">
          <cell r="A212" t="str">
            <v>06.03</v>
          </cell>
          <cell r="B212" t="str">
            <v>REST.-CAMP.-COLOC. CAPA SUELO ORGANICO</v>
          </cell>
          <cell r="C212" t="str">
            <v>A 7001024</v>
          </cell>
          <cell r="D212" t="str">
            <v>M3</v>
          </cell>
          <cell r="E212">
            <v>27</v>
          </cell>
          <cell r="F212">
            <v>1.69</v>
          </cell>
          <cell r="G212">
            <v>45.63</v>
          </cell>
        </row>
        <row r="214">
          <cell r="A214" t="str">
            <v>06.04</v>
          </cell>
          <cell r="B214" t="str">
            <v>REST.-CAMP.-REVEGETALIZACION</v>
          </cell>
          <cell r="C214" t="str">
            <v>A 7001025</v>
          </cell>
          <cell r="D214" t="str">
            <v>M2</v>
          </cell>
          <cell r="E214">
            <v>90</v>
          </cell>
          <cell r="F214">
            <v>1.42</v>
          </cell>
          <cell r="G214">
            <v>127.8</v>
          </cell>
        </row>
        <row r="216">
          <cell r="B216" t="str">
            <v>RESTAURACION DE PATIO DE MAQUINAS Y EQUI</v>
          </cell>
        </row>
        <row r="217">
          <cell r="A217" t="str">
            <v>06.05</v>
          </cell>
          <cell r="B217" t="str">
            <v>REST.-PATIOS MAQ.-RECUPERAC. MORFOLOGIA</v>
          </cell>
          <cell r="C217" t="str">
            <v>A 7001026</v>
          </cell>
          <cell r="D217" t="str">
            <v>M2</v>
          </cell>
          <cell r="E217">
            <v>200</v>
          </cell>
          <cell r="F217">
            <v>1.0900000000000001</v>
          </cell>
          <cell r="G217">
            <v>218</v>
          </cell>
        </row>
        <row r="219">
          <cell r="A219" t="str">
            <v>06.06</v>
          </cell>
          <cell r="B219" t="str">
            <v>REST.-PATIOS MAQ.-COLOC.CAPA SUELO ORGAN</v>
          </cell>
          <cell r="C219" t="str">
            <v>A 7001027</v>
          </cell>
          <cell r="D219" t="str">
            <v>M3</v>
          </cell>
          <cell r="E219">
            <v>60</v>
          </cell>
          <cell r="F219">
            <v>1.69</v>
          </cell>
          <cell r="G219">
            <v>101.4</v>
          </cell>
        </row>
        <row r="221">
          <cell r="A221" t="str">
            <v>06.07</v>
          </cell>
          <cell r="B221" t="str">
            <v>REST.-PATIOS MAQ.-REVEGETALIZACION</v>
          </cell>
          <cell r="C221" t="str">
            <v>A 7001028</v>
          </cell>
          <cell r="D221" t="str">
            <v>M2</v>
          </cell>
          <cell r="E221">
            <v>200</v>
          </cell>
          <cell r="F221">
            <v>1.42</v>
          </cell>
          <cell r="G221">
            <v>284</v>
          </cell>
        </row>
        <row r="223">
          <cell r="B223" t="str">
            <v>RESTAURACION DE CANTERAS</v>
          </cell>
        </row>
        <row r="224">
          <cell r="A224" t="str">
            <v>06.08</v>
          </cell>
          <cell r="B224" t="str">
            <v>REST.-CANTERAS.-RECUPERACION MORFOLOGIA</v>
          </cell>
          <cell r="C224" t="str">
            <v>A 7001029</v>
          </cell>
          <cell r="D224" t="str">
            <v>M2</v>
          </cell>
          <cell r="E224">
            <v>6300</v>
          </cell>
          <cell r="F224">
            <v>1.0900000000000001</v>
          </cell>
          <cell r="G224">
            <v>6867</v>
          </cell>
        </row>
        <row r="226">
          <cell r="A226" t="str">
            <v>06.09</v>
          </cell>
          <cell r="B226" t="str">
            <v>REST.-CANTERAS.-COLOC.CAPA SUELO ORGANIC</v>
          </cell>
          <cell r="C226" t="str">
            <v>A 7001030</v>
          </cell>
          <cell r="D226" t="str">
            <v>M3</v>
          </cell>
          <cell r="E226">
            <v>1890</v>
          </cell>
          <cell r="F226">
            <v>1.69</v>
          </cell>
          <cell r="G226">
            <v>3194.1</v>
          </cell>
        </row>
        <row r="228">
          <cell r="A228" t="str">
            <v>06.10</v>
          </cell>
          <cell r="B228" t="str">
            <v>REST.-CATERAS.-REVEGETALIZACION</v>
          </cell>
          <cell r="C228" t="str">
            <v>A 7001031</v>
          </cell>
          <cell r="D228" t="str">
            <v>M2</v>
          </cell>
          <cell r="E228">
            <v>6300</v>
          </cell>
          <cell r="F228">
            <v>1.42</v>
          </cell>
          <cell r="G228">
            <v>8946</v>
          </cell>
          <cell r="H228">
            <v>20398.21</v>
          </cell>
        </row>
        <row r="230">
          <cell r="A230" t="str">
            <v>SubTotal</v>
          </cell>
          <cell r="B230" t="str">
            <v>TRAMO VILQUE - HUATAQUITA</v>
          </cell>
          <cell r="H230">
            <v>480949.02</v>
          </cell>
        </row>
        <row r="231">
          <cell r="B231" t="str">
            <v>COSTO DIRECTO TOTAL</v>
          </cell>
          <cell r="H231">
            <v>1030833.67</v>
          </cell>
        </row>
        <row r="232">
          <cell r="B232" t="str">
            <v>G.Grals.  12.0000 %</v>
          </cell>
          <cell r="H232">
            <v>123700.04</v>
          </cell>
        </row>
        <row r="233">
          <cell r="B233" t="str">
            <v>SUB TOTAL PRESUPUESTO</v>
          </cell>
          <cell r="H233">
            <v>1154533.71</v>
          </cell>
        </row>
        <row r="234">
          <cell r="B234" t="str">
            <v>SUPERVISION      3.00 %</v>
          </cell>
          <cell r="H234">
            <v>34636.01</v>
          </cell>
        </row>
        <row r="235">
          <cell r="B235" t="str">
            <v>TOTAL PRESUPUESTO</v>
          </cell>
          <cell r="H235">
            <v>1189169.72</v>
          </cell>
        </row>
      </sheetData>
      <sheetData sheetId="2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FICHA"/>
      <sheetName val="GENERAL"/>
      <sheetName val="PMD"/>
      <sheetName val="MRO"/>
      <sheetName val="RAFP"/>
      <sheetName val="CCM"/>
      <sheetName val="RVM"/>
      <sheetName val="VAL AUL"/>
      <sheetName val="VAL ME"/>
      <sheetName val="VAL EI"/>
      <sheetName val="VAL SS-HH"/>
      <sheetName val="VAL PLAT"/>
      <sheetName val="VAL CER P"/>
      <sheetName val="AMC"/>
      <sheetName val="G AVP"/>
      <sheetName val="FF"/>
      <sheetName val="CS"/>
      <sheetName val="TPM"/>
      <sheetName val="CRONOGRAMA OK AMPLIA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4">
          <cell r="A14" t="str">
            <v>CONSTRUCCION DE 03 AULAS, DIRECCION Y AMBIENTE DE USOS MULTIPLES</v>
          </cell>
          <cell r="H14">
            <v>0</v>
          </cell>
          <cell r="I14">
            <v>0</v>
          </cell>
          <cell r="K14">
            <v>0</v>
          </cell>
          <cell r="L14">
            <v>0</v>
          </cell>
          <cell r="N14">
            <v>0</v>
          </cell>
          <cell r="O14">
            <v>0</v>
          </cell>
          <cell r="Q14">
            <v>0</v>
          </cell>
          <cell r="R14">
            <v>0</v>
          </cell>
        </row>
        <row r="15">
          <cell r="A15">
            <v>1</v>
          </cell>
          <cell r="B15" t="str">
            <v xml:space="preserve">OBRAS PROVISIONALES, SEGURIDAD Y SALUD
</v>
          </cell>
          <cell r="H15">
            <v>0</v>
          </cell>
          <cell r="I15">
            <v>0</v>
          </cell>
          <cell r="K15">
            <v>0</v>
          </cell>
          <cell r="L15">
            <v>0</v>
          </cell>
          <cell r="N15">
            <v>0</v>
          </cell>
          <cell r="O15">
            <v>0</v>
          </cell>
          <cell r="Q15">
            <v>0</v>
          </cell>
          <cell r="R15">
            <v>0</v>
          </cell>
        </row>
        <row r="16">
          <cell r="A16">
            <v>1.01</v>
          </cell>
          <cell r="B16" t="str">
            <v xml:space="preserve">CONSTRUCCIONES PROVISIONALES
</v>
          </cell>
          <cell r="H16">
            <v>0</v>
          </cell>
          <cell r="I16">
            <v>0</v>
          </cell>
          <cell r="K16">
            <v>0</v>
          </cell>
          <cell r="L16">
            <v>0</v>
          </cell>
          <cell r="N16">
            <v>0</v>
          </cell>
          <cell r="O16">
            <v>0</v>
          </cell>
          <cell r="Q16">
            <v>0</v>
          </cell>
          <cell r="R16">
            <v>0</v>
          </cell>
        </row>
        <row r="17">
          <cell r="A17" t="str">
            <v xml:space="preserve">01.01.01
</v>
          </cell>
          <cell r="B17" t="str">
            <v xml:space="preserve">ALMACEN, OFICINA Y CASETA DE GUARDIANIA
</v>
          </cell>
          <cell r="C17" t="str">
            <v xml:space="preserve">m2
</v>
          </cell>
          <cell r="D17">
            <v>52.5</v>
          </cell>
          <cell r="E17">
            <v>64.7</v>
          </cell>
          <cell r="F17">
            <v>3396.75</v>
          </cell>
          <cell r="G17">
            <v>0</v>
          </cell>
          <cell r="H17">
            <v>0</v>
          </cell>
          <cell r="I17">
            <v>0</v>
          </cell>
          <cell r="J17">
            <v>52.5</v>
          </cell>
          <cell r="K17">
            <v>3396.75</v>
          </cell>
          <cell r="L17">
            <v>1</v>
          </cell>
          <cell r="M17">
            <v>52.5</v>
          </cell>
          <cell r="N17">
            <v>3396.75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</row>
        <row r="18">
          <cell r="A18" t="str">
            <v xml:space="preserve">01.01.02
</v>
          </cell>
          <cell r="B18" t="str">
            <v xml:space="preserve">SERVICIOS HIGIENICOS
</v>
          </cell>
          <cell r="C18" t="str">
            <v xml:space="preserve">glb
</v>
          </cell>
          <cell r="D18">
            <v>1</v>
          </cell>
          <cell r="E18">
            <v>1000</v>
          </cell>
          <cell r="F18">
            <v>1000</v>
          </cell>
          <cell r="G18">
            <v>0</v>
          </cell>
          <cell r="H18">
            <v>0</v>
          </cell>
          <cell r="I18">
            <v>0</v>
          </cell>
          <cell r="J18">
            <v>1</v>
          </cell>
          <cell r="K18">
            <v>1000</v>
          </cell>
          <cell r="L18">
            <v>1</v>
          </cell>
          <cell r="M18">
            <v>1</v>
          </cell>
          <cell r="N18">
            <v>1000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</row>
        <row r="19">
          <cell r="A19" t="str">
            <v xml:space="preserve">01.01.03
</v>
          </cell>
          <cell r="B19" t="str">
            <v xml:space="preserve">CARTEL DE IDENTIFICACION DE LA OBRA 2.40X3.60 M
</v>
          </cell>
          <cell r="C19" t="str">
            <v xml:space="preserve">und
</v>
          </cell>
          <cell r="D19">
            <v>1</v>
          </cell>
          <cell r="E19">
            <v>9633.7000000000007</v>
          </cell>
          <cell r="F19">
            <v>9633.7000000000007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1</v>
          </cell>
          <cell r="Q19">
            <v>9633.7000000000007</v>
          </cell>
          <cell r="R19">
            <v>1</v>
          </cell>
        </row>
        <row r="20">
          <cell r="A20">
            <v>1.02</v>
          </cell>
          <cell r="B20" t="str">
            <v xml:space="preserve">INSTALACIONES PROVISIONALES
</v>
          </cell>
          <cell r="G20">
            <v>0</v>
          </cell>
          <cell r="K20">
            <v>0</v>
          </cell>
        </row>
        <row r="21">
          <cell r="A21" t="str">
            <v xml:space="preserve">01.02.01
</v>
          </cell>
          <cell r="B21" t="str">
            <v xml:space="preserve">AGUA PARA LA CONSTRUCCION
</v>
          </cell>
          <cell r="C21" t="str">
            <v xml:space="preserve">glb
</v>
          </cell>
          <cell r="D21">
            <v>1</v>
          </cell>
          <cell r="E21">
            <v>3407.5</v>
          </cell>
          <cell r="F21">
            <v>3407.5</v>
          </cell>
          <cell r="G21">
            <v>0</v>
          </cell>
          <cell r="H21">
            <v>0</v>
          </cell>
          <cell r="I21">
            <v>0</v>
          </cell>
          <cell r="J21">
            <v>1</v>
          </cell>
          <cell r="K21">
            <v>3407.5</v>
          </cell>
          <cell r="L21">
            <v>1</v>
          </cell>
          <cell r="M21">
            <v>1</v>
          </cell>
          <cell r="N21">
            <v>3407.5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</row>
        <row r="22">
          <cell r="A22" t="str">
            <v xml:space="preserve">01.02.02
</v>
          </cell>
          <cell r="B22" t="str">
            <v xml:space="preserve">ENERGIA ELECTRICA PARA LA CONSTRUCCION
</v>
          </cell>
          <cell r="C22" t="str">
            <v xml:space="preserve">glb
</v>
          </cell>
          <cell r="D22">
            <v>1</v>
          </cell>
          <cell r="E22">
            <v>500</v>
          </cell>
          <cell r="F22">
            <v>500</v>
          </cell>
          <cell r="G22">
            <v>0</v>
          </cell>
          <cell r="H22">
            <v>0</v>
          </cell>
          <cell r="I22">
            <v>0</v>
          </cell>
          <cell r="J22">
            <v>1</v>
          </cell>
          <cell r="K22">
            <v>500</v>
          </cell>
          <cell r="L22">
            <v>1</v>
          </cell>
          <cell r="M22">
            <v>1</v>
          </cell>
          <cell r="N22">
            <v>500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</row>
        <row r="23">
          <cell r="A23">
            <v>1.03</v>
          </cell>
          <cell r="B23" t="str">
            <v xml:space="preserve">SEGURIDAD Y SALUD
</v>
          </cell>
          <cell r="G23">
            <v>0</v>
          </cell>
          <cell r="K23">
            <v>0</v>
          </cell>
        </row>
        <row r="24">
          <cell r="A24" t="str">
            <v xml:space="preserve">01.03.01
</v>
          </cell>
          <cell r="B24" t="str">
            <v xml:space="preserve">EQUIPOS DE PROTECCION INDIVIDUAL
</v>
          </cell>
          <cell r="C24" t="str">
            <v xml:space="preserve">glb
</v>
          </cell>
          <cell r="D24">
            <v>1</v>
          </cell>
          <cell r="E24">
            <v>15050</v>
          </cell>
          <cell r="F24">
            <v>15050</v>
          </cell>
          <cell r="G24">
            <v>0</v>
          </cell>
          <cell r="H24">
            <v>0</v>
          </cell>
          <cell r="I24">
            <v>0</v>
          </cell>
          <cell r="J24">
            <v>1</v>
          </cell>
          <cell r="K24">
            <v>15050</v>
          </cell>
          <cell r="L24">
            <v>1</v>
          </cell>
          <cell r="M24">
            <v>1</v>
          </cell>
          <cell r="N24">
            <v>15050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</row>
        <row r="25">
          <cell r="A25">
            <v>2</v>
          </cell>
          <cell r="B25" t="str">
            <v xml:space="preserve">TRABAJOS PRELIMINARES
</v>
          </cell>
          <cell r="G25">
            <v>0</v>
          </cell>
          <cell r="K25">
            <v>0</v>
          </cell>
        </row>
        <row r="26">
          <cell r="A26">
            <v>2.0099999999999998</v>
          </cell>
          <cell r="B26" t="str">
            <v xml:space="preserve">DEMOLICIONES
</v>
          </cell>
          <cell r="G26">
            <v>0</v>
          </cell>
          <cell r="K26">
            <v>0</v>
          </cell>
        </row>
        <row r="27">
          <cell r="A27" t="str">
            <v xml:space="preserve">02.01.01
</v>
          </cell>
          <cell r="B27" t="str">
            <v xml:space="preserve">DEMOLICION DE CONSTRUCCIONES EXISTENTES
</v>
          </cell>
          <cell r="C27" t="str">
            <v xml:space="preserve">m2
</v>
          </cell>
          <cell r="D27">
            <v>800</v>
          </cell>
          <cell r="E27">
            <v>2.78</v>
          </cell>
          <cell r="F27">
            <v>2224</v>
          </cell>
          <cell r="G27">
            <v>0</v>
          </cell>
          <cell r="H27">
            <v>0</v>
          </cell>
          <cell r="I27">
            <v>0</v>
          </cell>
          <cell r="J27">
            <v>800</v>
          </cell>
          <cell r="K27">
            <v>2224</v>
          </cell>
          <cell r="L27">
            <v>1</v>
          </cell>
          <cell r="M27">
            <v>800</v>
          </cell>
          <cell r="N27">
            <v>2224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</row>
        <row r="28">
          <cell r="A28" t="str">
            <v xml:space="preserve">02.01.02
</v>
          </cell>
          <cell r="B28" t="str">
            <v xml:space="preserve">ELIMINACION DE DEMOLICIONES DM=300 M
</v>
          </cell>
          <cell r="C28" t="str">
            <v xml:space="preserve">m3
</v>
          </cell>
          <cell r="D28">
            <v>320</v>
          </cell>
          <cell r="E28">
            <v>9.27</v>
          </cell>
          <cell r="F28">
            <v>2966.3999999999996</v>
          </cell>
          <cell r="G28">
            <v>0</v>
          </cell>
          <cell r="H28">
            <v>0</v>
          </cell>
          <cell r="I28">
            <v>0</v>
          </cell>
          <cell r="J28">
            <v>220</v>
          </cell>
          <cell r="K28">
            <v>2039.3999999999999</v>
          </cell>
          <cell r="L28">
            <v>0.6875</v>
          </cell>
          <cell r="M28">
            <v>220</v>
          </cell>
          <cell r="N28">
            <v>2039.3999999999999</v>
          </cell>
          <cell r="O28">
            <v>0.6875</v>
          </cell>
          <cell r="P28">
            <v>100</v>
          </cell>
          <cell r="Q28">
            <v>927</v>
          </cell>
          <cell r="R28">
            <v>0.3125</v>
          </cell>
        </row>
        <row r="29">
          <cell r="A29">
            <v>2.02</v>
          </cell>
          <cell r="B29" t="str">
            <v xml:space="preserve">LIMPIEZA DEL TERRENO
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K29">
            <v>0</v>
          </cell>
        </row>
        <row r="30">
          <cell r="A30" t="str">
            <v xml:space="preserve">02.02.01
</v>
          </cell>
          <cell r="B30" t="str">
            <v xml:space="preserve">LIMPIEZA DEL TERRENO MANUAL
</v>
          </cell>
          <cell r="C30" t="str">
            <v xml:space="preserve">m2
</v>
          </cell>
          <cell r="D30">
            <v>388.61</v>
          </cell>
          <cell r="E30">
            <v>1.1100000000000001</v>
          </cell>
          <cell r="F30">
            <v>431.35710000000006</v>
          </cell>
          <cell r="G30">
            <v>0</v>
          </cell>
          <cell r="H30">
            <v>0</v>
          </cell>
          <cell r="I30">
            <v>0</v>
          </cell>
          <cell r="J30">
            <v>388.61</v>
          </cell>
          <cell r="K30">
            <v>431.35710000000006</v>
          </cell>
          <cell r="L30">
            <v>1</v>
          </cell>
          <cell r="M30">
            <v>388.61</v>
          </cell>
          <cell r="N30">
            <v>431.35710000000006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</row>
        <row r="31">
          <cell r="A31">
            <v>2.0299999999999998</v>
          </cell>
          <cell r="B31" t="str">
            <v xml:space="preserve">TRAZO, NIVELES Y REPLANTEO
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K31">
            <v>0</v>
          </cell>
        </row>
        <row r="32">
          <cell r="A32" t="str">
            <v xml:space="preserve">02.03.01
</v>
          </cell>
          <cell r="B32" t="str">
            <v xml:space="preserve">TRAZO Y REPLANTEO PRELIMINAR
</v>
          </cell>
          <cell r="C32" t="str">
            <v xml:space="preserve">m2
</v>
          </cell>
          <cell r="D32">
            <v>388.61</v>
          </cell>
          <cell r="E32">
            <v>1.22</v>
          </cell>
          <cell r="F32">
            <v>474.10419999999999</v>
          </cell>
          <cell r="G32">
            <v>0</v>
          </cell>
          <cell r="H32">
            <v>0</v>
          </cell>
          <cell r="I32">
            <v>0</v>
          </cell>
          <cell r="J32">
            <v>388.61</v>
          </cell>
          <cell r="K32">
            <v>474.10419999999999</v>
          </cell>
          <cell r="L32">
            <v>1</v>
          </cell>
          <cell r="M32">
            <v>388.61</v>
          </cell>
          <cell r="N32">
            <v>474.10419999999999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</row>
        <row r="33">
          <cell r="A33" t="str">
            <v xml:space="preserve">02.03.02
</v>
          </cell>
          <cell r="B33" t="str">
            <v xml:space="preserve">TRAZO Y REPLANTEO DURANTE EL PROCESO
</v>
          </cell>
          <cell r="C33" t="str">
            <v xml:space="preserve">m2
</v>
          </cell>
          <cell r="D33">
            <v>388.61</v>
          </cell>
          <cell r="E33">
            <v>1.52</v>
          </cell>
          <cell r="F33">
            <v>590.68720000000008</v>
          </cell>
          <cell r="G33">
            <v>0</v>
          </cell>
          <cell r="H33">
            <v>0</v>
          </cell>
          <cell r="I33">
            <v>0</v>
          </cell>
          <cell r="J33">
            <v>118.2</v>
          </cell>
          <cell r="K33">
            <v>179.66400000000002</v>
          </cell>
          <cell r="L33">
            <v>0.30416098401996861</v>
          </cell>
          <cell r="M33">
            <v>118.2</v>
          </cell>
          <cell r="N33">
            <v>179.66400000000002</v>
          </cell>
          <cell r="O33">
            <v>0.30416098401996861</v>
          </cell>
          <cell r="P33">
            <v>270.41000000000003</v>
          </cell>
          <cell r="Q33">
            <v>411.02320000000003</v>
          </cell>
          <cell r="R33">
            <v>0.69583901598003139</v>
          </cell>
        </row>
        <row r="34">
          <cell r="A34">
            <v>3</v>
          </cell>
          <cell r="B34" t="str">
            <v xml:space="preserve">MOVIMIENTO DE TIERRAS
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K34">
            <v>0</v>
          </cell>
        </row>
        <row r="35">
          <cell r="A35">
            <v>3.01</v>
          </cell>
          <cell r="B35" t="str">
            <v xml:space="preserve">EXCAVACION MANUAL
</v>
          </cell>
          <cell r="C35" t="str">
            <v xml:space="preserve">m3
</v>
          </cell>
          <cell r="D35">
            <v>136.16</v>
          </cell>
          <cell r="E35">
            <v>15.89</v>
          </cell>
          <cell r="F35">
            <v>2163.5824000000002</v>
          </cell>
          <cell r="G35">
            <v>0</v>
          </cell>
          <cell r="H35">
            <v>0</v>
          </cell>
          <cell r="I35">
            <v>0</v>
          </cell>
          <cell r="J35">
            <v>136.16</v>
          </cell>
          <cell r="K35">
            <v>2163.5824000000002</v>
          </cell>
          <cell r="L35">
            <v>1</v>
          </cell>
          <cell r="M35">
            <v>136.16</v>
          </cell>
          <cell r="N35">
            <v>2163.5824000000002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</row>
        <row r="36">
          <cell r="A36">
            <v>3.02</v>
          </cell>
          <cell r="B36" t="str">
            <v xml:space="preserve">RELLENO CON MATERIAL PROPIO EN FORMA MANUAL EN CAPAS DE 0.20M
</v>
          </cell>
          <cell r="C36" t="str">
            <v xml:space="preserve">m3
</v>
          </cell>
          <cell r="D36">
            <v>41.06</v>
          </cell>
          <cell r="E36">
            <v>9.27</v>
          </cell>
          <cell r="F36">
            <v>380.62619999999998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41.06</v>
          </cell>
          <cell r="Q36">
            <v>380.62619999999998</v>
          </cell>
          <cell r="R36">
            <v>1</v>
          </cell>
        </row>
        <row r="37">
          <cell r="A37">
            <v>3.03</v>
          </cell>
          <cell r="B37" t="str">
            <v xml:space="preserve">ELIMINACION DE MATERIAL EXCEDENTE
</v>
          </cell>
          <cell r="C37" t="str">
            <v xml:space="preserve">m3
</v>
          </cell>
          <cell r="D37">
            <v>112.69</v>
          </cell>
          <cell r="E37">
            <v>6.95</v>
          </cell>
          <cell r="F37">
            <v>783.19550000000004</v>
          </cell>
          <cell r="G37">
            <v>0</v>
          </cell>
          <cell r="H37">
            <v>0</v>
          </cell>
          <cell r="I37">
            <v>0</v>
          </cell>
          <cell r="J37">
            <v>112.69</v>
          </cell>
          <cell r="K37">
            <v>783.19550000000004</v>
          </cell>
          <cell r="L37">
            <v>1</v>
          </cell>
          <cell r="M37">
            <v>112.69</v>
          </cell>
          <cell r="N37">
            <v>783.19550000000004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</row>
        <row r="38">
          <cell r="A38">
            <v>3.04</v>
          </cell>
          <cell r="B38" t="str">
            <v xml:space="preserve">NIVELACION Y COMPACTADO C/EQUIPO LIVIANO
</v>
          </cell>
          <cell r="C38" t="str">
            <v xml:space="preserve">m2
</v>
          </cell>
          <cell r="D38">
            <v>388.61</v>
          </cell>
          <cell r="E38">
            <v>1.58</v>
          </cell>
          <cell r="F38">
            <v>614.00380000000007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388.61</v>
          </cell>
          <cell r="Q38">
            <v>614.00380000000007</v>
          </cell>
          <cell r="R38">
            <v>1</v>
          </cell>
        </row>
        <row r="39">
          <cell r="A39">
            <v>4</v>
          </cell>
          <cell r="B39" t="str">
            <v xml:space="preserve">OBRAS DE CONCRETO SIMPLE
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K39">
            <v>0</v>
          </cell>
        </row>
        <row r="40">
          <cell r="A40">
            <v>4.01</v>
          </cell>
          <cell r="B40" t="str">
            <v xml:space="preserve">SOLADO PARA ZAPATAS e=4"
</v>
          </cell>
          <cell r="C40" t="str">
            <v xml:space="preserve">m2
</v>
          </cell>
          <cell r="D40">
            <v>61</v>
          </cell>
          <cell r="E40">
            <v>20.9</v>
          </cell>
          <cell r="F40">
            <v>1274.8999999999999</v>
          </cell>
          <cell r="G40">
            <v>0</v>
          </cell>
          <cell r="H40">
            <v>0</v>
          </cell>
          <cell r="I40">
            <v>0</v>
          </cell>
          <cell r="J40">
            <v>61</v>
          </cell>
          <cell r="K40">
            <v>1274.8999999999999</v>
          </cell>
          <cell r="L40">
            <v>1</v>
          </cell>
          <cell r="M40">
            <v>61</v>
          </cell>
          <cell r="N40">
            <v>1274.8999999999999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</row>
        <row r="41">
          <cell r="A41">
            <v>4.0199999999999996</v>
          </cell>
          <cell r="B41" t="str">
            <v xml:space="preserve">CIMIENTOS CORRIDOS MEZCLA 1:10 CEMENTO-HORMIGON 30% PG MAX 6"
</v>
          </cell>
          <cell r="C41" t="str">
            <v xml:space="preserve">m3
</v>
          </cell>
          <cell r="D41">
            <v>30.17</v>
          </cell>
          <cell r="E41">
            <v>164.52</v>
          </cell>
          <cell r="F41">
            <v>4963.568400000001</v>
          </cell>
          <cell r="G41">
            <v>0</v>
          </cell>
          <cell r="H41">
            <v>0</v>
          </cell>
          <cell r="I41">
            <v>0</v>
          </cell>
          <cell r="J41">
            <v>30.17</v>
          </cell>
          <cell r="K41">
            <v>4963.568400000001</v>
          </cell>
          <cell r="L41">
            <v>1</v>
          </cell>
          <cell r="M41">
            <v>30.17</v>
          </cell>
          <cell r="N41">
            <v>4963.568400000001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</row>
        <row r="42">
          <cell r="A42">
            <v>4.03</v>
          </cell>
          <cell r="B42" t="str">
            <v xml:space="preserve">SOBRECIMIENTOS
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</row>
        <row r="43">
          <cell r="A43" t="str">
            <v xml:space="preserve">04.03.01
</v>
          </cell>
          <cell r="B43" t="str">
            <v xml:space="preserve">SOBRECIMIENTOS: CONCRETO DE 1:8 CEMENTO-HORMIGON + 25% P.M. ANCHO=0.25 MT
</v>
          </cell>
          <cell r="C43" t="str">
            <v xml:space="preserve">m3
</v>
          </cell>
          <cell r="D43">
            <v>17.02</v>
          </cell>
          <cell r="E43">
            <v>222.47</v>
          </cell>
          <cell r="F43">
            <v>3786.4393999999998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17.02</v>
          </cell>
          <cell r="Q43">
            <v>3786.4393999999998</v>
          </cell>
          <cell r="R43">
            <v>1</v>
          </cell>
        </row>
        <row r="44">
          <cell r="A44" t="str">
            <v xml:space="preserve">04.03.02
</v>
          </cell>
          <cell r="B44" t="str">
            <v xml:space="preserve">SOBRECIMIENTOS: ENCOFRADO Y DESENCOFRADO
</v>
          </cell>
          <cell r="C44" t="str">
            <v xml:space="preserve">m2
</v>
          </cell>
          <cell r="D44">
            <v>157.44</v>
          </cell>
          <cell r="E44">
            <v>31.54</v>
          </cell>
          <cell r="F44">
            <v>4965.6575999999995</v>
          </cell>
          <cell r="G44">
            <v>0</v>
          </cell>
          <cell r="H44">
            <v>0</v>
          </cell>
          <cell r="I44">
            <v>0</v>
          </cell>
          <cell r="J44">
            <v>109.55999999999999</v>
          </cell>
          <cell r="K44">
            <v>3455.5223999999994</v>
          </cell>
          <cell r="L44">
            <v>0.69588414634146334</v>
          </cell>
          <cell r="M44">
            <v>109.55999999999999</v>
          </cell>
          <cell r="N44">
            <v>3455.5223999999994</v>
          </cell>
          <cell r="O44">
            <v>0.69588414634146334</v>
          </cell>
          <cell r="P44">
            <v>47.88000000000001</v>
          </cell>
          <cell r="Q44">
            <v>1510.1352000000002</v>
          </cell>
          <cell r="R44">
            <v>0.30411585365853666</v>
          </cell>
        </row>
        <row r="45">
          <cell r="A45">
            <v>5</v>
          </cell>
          <cell r="B45" t="str">
            <v xml:space="preserve">OBRAS DE CONCRETO ARMADO
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</row>
        <row r="46">
          <cell r="A46">
            <v>5.01</v>
          </cell>
          <cell r="B46" t="str">
            <v xml:space="preserve">ZAPATAS
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</row>
        <row r="47">
          <cell r="A47" t="str">
            <v xml:space="preserve">05.01.01
</v>
          </cell>
          <cell r="B47" t="str">
            <v xml:space="preserve">ZAPATAS: CONCRETO f'c=175 kg/cm2
</v>
          </cell>
          <cell r="C47" t="str">
            <v xml:space="preserve">m3
</v>
          </cell>
          <cell r="D47">
            <v>24.4</v>
          </cell>
          <cell r="E47">
            <v>290.72000000000003</v>
          </cell>
          <cell r="F47">
            <v>7093.5680000000002</v>
          </cell>
          <cell r="G47">
            <v>0</v>
          </cell>
          <cell r="H47">
            <v>0</v>
          </cell>
          <cell r="I47">
            <v>0</v>
          </cell>
          <cell r="J47">
            <v>20.000000000000004</v>
          </cell>
          <cell r="K47">
            <v>5814.4000000000015</v>
          </cell>
          <cell r="L47">
            <v>0.81967213114754123</v>
          </cell>
          <cell r="M47">
            <v>20.000000000000004</v>
          </cell>
          <cell r="N47">
            <v>5814.4000000000015</v>
          </cell>
          <cell r="O47">
            <v>0.81967213114754123</v>
          </cell>
          <cell r="P47">
            <v>4.399999999999995</v>
          </cell>
          <cell r="Q47">
            <v>1279.1679999999988</v>
          </cell>
          <cell r="R47">
            <v>0.18032786885245883</v>
          </cell>
        </row>
        <row r="48">
          <cell r="A48" t="str">
            <v xml:space="preserve">05.01.02
</v>
          </cell>
          <cell r="B48" t="str">
            <v xml:space="preserve">ZAPATAS: ACERO CORRUGADO fy= 4200 kg/cm2 G-60
</v>
          </cell>
          <cell r="C48" t="str">
            <v xml:space="preserve">kg
</v>
          </cell>
          <cell r="D48">
            <v>650.66999999999996</v>
          </cell>
          <cell r="E48">
            <v>5.1100000000000003</v>
          </cell>
          <cell r="F48">
            <v>3324.9236999999998</v>
          </cell>
          <cell r="G48">
            <v>0</v>
          </cell>
          <cell r="H48">
            <v>0</v>
          </cell>
          <cell r="I48">
            <v>0</v>
          </cell>
          <cell r="J48">
            <v>534.36</v>
          </cell>
          <cell r="K48">
            <v>2730.5796</v>
          </cell>
          <cell r="L48">
            <v>0.82124579279819265</v>
          </cell>
          <cell r="M48">
            <v>534.36</v>
          </cell>
          <cell r="N48">
            <v>2730.5796</v>
          </cell>
          <cell r="O48">
            <v>0.82124579279819265</v>
          </cell>
          <cell r="P48">
            <v>116.30999999999995</v>
          </cell>
          <cell r="Q48">
            <v>594.3440999999998</v>
          </cell>
          <cell r="R48">
            <v>0.17875420720180729</v>
          </cell>
        </row>
        <row r="49">
          <cell r="A49">
            <v>5.0199999999999996</v>
          </cell>
          <cell r="B49" t="str">
            <v xml:space="preserve">VIGAS DE CIMENTACION
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</row>
        <row r="50">
          <cell r="A50" t="str">
            <v xml:space="preserve">05.02.01
</v>
          </cell>
          <cell r="B50" t="str">
            <v xml:space="preserve">VIGAS DE CIMENTACION: CONCRETO f'c=175 kg/cm2
</v>
          </cell>
          <cell r="C50" t="str">
            <v xml:space="preserve">m3
</v>
          </cell>
          <cell r="D50">
            <v>12.5</v>
          </cell>
          <cell r="E50">
            <v>297.29000000000002</v>
          </cell>
          <cell r="F50">
            <v>3716.1250000000005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12.5</v>
          </cell>
          <cell r="Q50">
            <v>3716.1250000000005</v>
          </cell>
          <cell r="R50">
            <v>1</v>
          </cell>
        </row>
        <row r="51">
          <cell r="A51" t="str">
            <v xml:space="preserve">05.02.02
</v>
          </cell>
          <cell r="B51" t="str">
            <v xml:space="preserve">VIGAS DE CIMENTACION: ENCOFRADO Y DESENCOFRADO
</v>
          </cell>
          <cell r="C51" t="str">
            <v xml:space="preserve">m2
</v>
          </cell>
          <cell r="D51">
            <v>100.59</v>
          </cell>
          <cell r="E51">
            <v>32.130000000000003</v>
          </cell>
          <cell r="F51">
            <v>3231.9567000000002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100.59</v>
          </cell>
          <cell r="Q51">
            <v>3231.9567000000002</v>
          </cell>
          <cell r="R51">
            <v>1</v>
          </cell>
        </row>
        <row r="52">
          <cell r="A52" t="str">
            <v xml:space="preserve">05.02.03
</v>
          </cell>
          <cell r="B52" t="str">
            <v xml:space="preserve">VIGAS DE CIMENTACION: ACERO DE REFUERZO fy=4,200 kg/cm2 G-60
</v>
          </cell>
          <cell r="C52" t="str">
            <v xml:space="preserve">kg
</v>
          </cell>
          <cell r="D52">
            <v>1414.93</v>
          </cell>
          <cell r="E52">
            <v>5.1100000000000003</v>
          </cell>
          <cell r="F52">
            <v>7230.292300000001</v>
          </cell>
          <cell r="G52">
            <v>0</v>
          </cell>
          <cell r="H52">
            <v>0</v>
          </cell>
          <cell r="I52">
            <v>0</v>
          </cell>
          <cell r="J52">
            <v>150</v>
          </cell>
          <cell r="K52">
            <v>766.5</v>
          </cell>
          <cell r="L52">
            <v>0.10601231156311619</v>
          </cell>
          <cell r="M52">
            <v>150</v>
          </cell>
          <cell r="N52">
            <v>766.5</v>
          </cell>
          <cell r="O52">
            <v>0.10601231156311619</v>
          </cell>
          <cell r="P52">
            <v>1264.93</v>
          </cell>
          <cell r="Q52">
            <v>6463.792300000001</v>
          </cell>
          <cell r="R52">
            <v>0.89398768843688381</v>
          </cell>
        </row>
        <row r="53">
          <cell r="A53">
            <v>5.03</v>
          </cell>
          <cell r="B53" t="str">
            <v xml:space="preserve">COLUMNAS
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</row>
        <row r="54">
          <cell r="A54" t="str">
            <v xml:space="preserve">05.03.01
</v>
          </cell>
          <cell r="B54" t="str">
            <v xml:space="preserve">COLUMNAS: CONCRETO f'c=210 kg/cm2
</v>
          </cell>
          <cell r="C54" t="str">
            <v xml:space="preserve">m3
</v>
          </cell>
          <cell r="D54">
            <v>13.01</v>
          </cell>
          <cell r="E54">
            <v>357.68</v>
          </cell>
          <cell r="F54">
            <v>4653.4168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13.01</v>
          </cell>
          <cell r="Q54">
            <v>4653.4168</v>
          </cell>
          <cell r="R54">
            <v>1</v>
          </cell>
        </row>
        <row r="55">
          <cell r="A55" t="str">
            <v xml:space="preserve">05.03.02
</v>
          </cell>
          <cell r="B55" t="str">
            <v xml:space="preserve">COLUMNAS: ENCOFRADO Y DESENCOFRADO
</v>
          </cell>
          <cell r="C55" t="str">
            <v xml:space="preserve">m2
</v>
          </cell>
          <cell r="D55">
            <v>174.02</v>
          </cell>
          <cell r="E55">
            <v>26.68</v>
          </cell>
          <cell r="F55">
            <v>4642.8536000000004</v>
          </cell>
          <cell r="G55">
            <v>0</v>
          </cell>
          <cell r="H55">
            <v>0</v>
          </cell>
          <cell r="I55">
            <v>0</v>
          </cell>
          <cell r="J55">
            <v>8.6999999999999993</v>
          </cell>
          <cell r="K55">
            <v>232.11599999999999</v>
          </cell>
          <cell r="L55">
            <v>4.9994253534076535E-2</v>
          </cell>
          <cell r="M55">
            <v>8.6999999999999993</v>
          </cell>
          <cell r="N55">
            <v>232.11599999999999</v>
          </cell>
          <cell r="O55">
            <v>4.9994253534076535E-2</v>
          </cell>
          <cell r="P55">
            <v>165.32000000000002</v>
          </cell>
          <cell r="Q55">
            <v>4410.7376000000004</v>
          </cell>
          <cell r="R55">
            <v>0.95000574646592351</v>
          </cell>
        </row>
        <row r="56">
          <cell r="A56" t="str">
            <v xml:space="preserve">05.03.03
</v>
          </cell>
          <cell r="B56" t="str">
            <v xml:space="preserve">COLUMNAS: ACERO DE REFUERZO fy=4,200 kg/cm2 G-60
</v>
          </cell>
          <cell r="C56" t="str">
            <v xml:space="preserve">kg
</v>
          </cell>
          <cell r="D56">
            <v>2543.2399999999998</v>
          </cell>
          <cell r="E56">
            <v>5.03</v>
          </cell>
          <cell r="F56">
            <v>12792.4972</v>
          </cell>
          <cell r="G56">
            <v>0</v>
          </cell>
          <cell r="H56">
            <v>0</v>
          </cell>
          <cell r="I56">
            <v>0</v>
          </cell>
          <cell r="J56">
            <v>1700.06</v>
          </cell>
          <cell r="K56">
            <v>8551.3017999999993</v>
          </cell>
          <cell r="L56">
            <v>0.6684622764662399</v>
          </cell>
          <cell r="M56">
            <v>1700.06</v>
          </cell>
          <cell r="N56">
            <v>8551.3017999999993</v>
          </cell>
          <cell r="O56">
            <v>0.6684622764662399</v>
          </cell>
          <cell r="P56">
            <v>843.17999999999984</v>
          </cell>
          <cell r="Q56">
            <v>4241.1953999999996</v>
          </cell>
          <cell r="R56">
            <v>0.33153772353376004</v>
          </cell>
        </row>
        <row r="57">
          <cell r="A57">
            <v>5.04</v>
          </cell>
          <cell r="B57" t="str">
            <v xml:space="preserve">VIGAS
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</row>
        <row r="58">
          <cell r="A58" t="str">
            <v xml:space="preserve">05.04.01
</v>
          </cell>
          <cell r="B58" t="str">
            <v xml:space="preserve">VIGAS: CONCRETO f'c=210 kg/cm2
</v>
          </cell>
          <cell r="C58" t="str">
            <v xml:space="preserve">m3
</v>
          </cell>
          <cell r="D58">
            <v>12.65</v>
          </cell>
          <cell r="E58">
            <v>354.35</v>
          </cell>
          <cell r="F58">
            <v>4482.5275000000001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12.65</v>
          </cell>
          <cell r="Q58">
            <v>4482.5275000000001</v>
          </cell>
          <cell r="R58">
            <v>1</v>
          </cell>
        </row>
        <row r="59">
          <cell r="A59" t="str">
            <v xml:space="preserve">05.04.02
</v>
          </cell>
          <cell r="B59" t="str">
            <v xml:space="preserve">VIGAS: ENCOFRADO Y DESENCOFRADO
</v>
          </cell>
          <cell r="C59" t="str">
            <v xml:space="preserve">m2
</v>
          </cell>
          <cell r="D59">
            <v>110.36</v>
          </cell>
          <cell r="E59">
            <v>31.06</v>
          </cell>
          <cell r="F59">
            <v>3427.7815999999998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110.36</v>
          </cell>
          <cell r="Q59">
            <v>3427.7815999999998</v>
          </cell>
          <cell r="R59">
            <v>1</v>
          </cell>
        </row>
        <row r="60">
          <cell r="A60" t="str">
            <v xml:space="preserve">05.04.03
</v>
          </cell>
          <cell r="B60" t="str">
            <v xml:space="preserve">VIGAS: ACERO DE REFUERZO fy=4,200 kg/cm2 G-60
</v>
          </cell>
          <cell r="C60" t="str">
            <v xml:space="preserve">kg
</v>
          </cell>
          <cell r="D60">
            <v>2068.56</v>
          </cell>
          <cell r="E60">
            <v>5.1100000000000003</v>
          </cell>
          <cell r="F60">
            <v>10570.3416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2068.56</v>
          </cell>
          <cell r="Q60">
            <v>10570.3416</v>
          </cell>
          <cell r="R60">
            <v>1</v>
          </cell>
        </row>
        <row r="61">
          <cell r="A61">
            <v>5.05</v>
          </cell>
          <cell r="B61" t="str">
            <v xml:space="preserve">VIGAS DE MOJINETE
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K61">
            <v>0</v>
          </cell>
        </row>
        <row r="62">
          <cell r="A62" t="str">
            <v xml:space="preserve">05.05.01
</v>
          </cell>
          <cell r="B62" t="str">
            <v xml:space="preserve">VIGAS DE MOJINETE: CONCRETO f'c=210 kg/cm2
</v>
          </cell>
          <cell r="C62" t="str">
            <v xml:space="preserve">m3
</v>
          </cell>
          <cell r="D62">
            <v>5.33</v>
          </cell>
          <cell r="E62">
            <v>354.35</v>
          </cell>
          <cell r="F62">
            <v>1888.6855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5.33</v>
          </cell>
          <cell r="Q62">
            <v>1888.6855</v>
          </cell>
          <cell r="R62">
            <v>1</v>
          </cell>
        </row>
        <row r="63">
          <cell r="A63" t="str">
            <v xml:space="preserve">05.05.02
</v>
          </cell>
          <cell r="B63" t="str">
            <v xml:space="preserve">VIGAS DE MOJINETE: ENCOFRADO Y DESENCOFRADO
</v>
          </cell>
          <cell r="C63" t="str">
            <v xml:space="preserve">m2
</v>
          </cell>
          <cell r="D63">
            <v>42.67</v>
          </cell>
          <cell r="E63">
            <v>31.06</v>
          </cell>
          <cell r="F63">
            <v>1325.3302000000001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42.67</v>
          </cell>
          <cell r="Q63">
            <v>1325.3302000000001</v>
          </cell>
          <cell r="R63">
            <v>1</v>
          </cell>
        </row>
        <row r="64">
          <cell r="A64" t="str">
            <v xml:space="preserve">05.05.03
</v>
          </cell>
          <cell r="B64" t="str">
            <v xml:space="preserve">VIGAS DE MOJINETE: ACERO DE REFUERZO fy=4,200 kg/cm2 G-60
</v>
          </cell>
          <cell r="C64" t="str">
            <v xml:space="preserve">kg
</v>
          </cell>
          <cell r="D64">
            <v>745.93</v>
          </cell>
          <cell r="E64">
            <v>5.1100000000000003</v>
          </cell>
          <cell r="F64">
            <v>3811.7022999999999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745.93</v>
          </cell>
          <cell r="Q64">
            <v>3811.7022999999999</v>
          </cell>
          <cell r="R64">
            <v>1</v>
          </cell>
        </row>
        <row r="65">
          <cell r="A65">
            <v>6</v>
          </cell>
          <cell r="B65" t="str">
            <v xml:space="preserve">MUROS Y TABIQUES
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K65">
            <v>0</v>
          </cell>
        </row>
        <row r="66">
          <cell r="A66">
            <v>6.01</v>
          </cell>
          <cell r="B66" t="str">
            <v xml:space="preserve">MURO DE LADRILLO MECANIZADO DE ARCILLA DE SOGA MEZCLA 1:5, e=1.5 CM
</v>
          </cell>
          <cell r="C66" t="str">
            <v xml:space="preserve">m2
</v>
          </cell>
          <cell r="D66">
            <v>65.989999999999995</v>
          </cell>
          <cell r="E66">
            <v>63.8</v>
          </cell>
          <cell r="F66">
            <v>4210.1619999999994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65.989999999999995</v>
          </cell>
          <cell r="Q66">
            <v>4210.1619999999994</v>
          </cell>
          <cell r="R66">
            <v>1</v>
          </cell>
        </row>
        <row r="67">
          <cell r="A67">
            <v>6.02</v>
          </cell>
          <cell r="B67" t="str">
            <v xml:space="preserve">MURO DE LADRILLO MECANIZADO DE ARCILLA DE CABEZA MEZCLA 1:5, e=1.5 CM
</v>
          </cell>
          <cell r="C67" t="str">
            <v xml:space="preserve">m2
</v>
          </cell>
          <cell r="D67">
            <v>145.77000000000001</v>
          </cell>
          <cell r="E67">
            <v>104.87</v>
          </cell>
          <cell r="F67">
            <v>15286.899900000002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145.77000000000001</v>
          </cell>
          <cell r="Q67">
            <v>15286.899900000002</v>
          </cell>
          <cell r="R67">
            <v>1</v>
          </cell>
        </row>
        <row r="68">
          <cell r="A68">
            <v>7</v>
          </cell>
          <cell r="B68" t="str">
            <v xml:space="preserve">COBERTURAS
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K68">
            <v>0</v>
          </cell>
        </row>
        <row r="69">
          <cell r="A69">
            <v>7.01</v>
          </cell>
          <cell r="B69" t="str">
            <v xml:space="preserve">TIJERALES Y CORREAS METALICOS S/DISEÑO
</v>
          </cell>
          <cell r="C69" t="str">
            <v xml:space="preserve">und
</v>
          </cell>
          <cell r="D69">
            <v>5</v>
          </cell>
          <cell r="E69">
            <v>3700</v>
          </cell>
          <cell r="F69">
            <v>18500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5</v>
          </cell>
          <cell r="Q69">
            <v>18500</v>
          </cell>
          <cell r="R69">
            <v>1</v>
          </cell>
        </row>
        <row r="70">
          <cell r="A70">
            <v>7.02</v>
          </cell>
          <cell r="B70" t="str">
            <v xml:space="preserve">COBERTURA CON CALAMINON DE PERALTE 122MM
</v>
          </cell>
          <cell r="C70" t="str">
            <v xml:space="preserve">m2
</v>
          </cell>
          <cell r="D70">
            <v>435.81</v>
          </cell>
          <cell r="E70">
            <v>69</v>
          </cell>
          <cell r="F70">
            <v>30070.89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435.81</v>
          </cell>
          <cell r="Q70">
            <v>30070.89</v>
          </cell>
          <cell r="R70">
            <v>1</v>
          </cell>
        </row>
        <row r="71">
          <cell r="A71">
            <v>7.03</v>
          </cell>
          <cell r="B71" t="str">
            <v xml:space="preserve">CANALETAS PARA EVACUACION DE AGUAS PLUVIALES S/DISEÑO
</v>
          </cell>
          <cell r="C71" t="str">
            <v xml:space="preserve">m
</v>
          </cell>
          <cell r="D71">
            <v>81.92</v>
          </cell>
          <cell r="E71">
            <v>13</v>
          </cell>
          <cell r="F71">
            <v>1064.96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81.92</v>
          </cell>
          <cell r="Q71">
            <v>1064.96</v>
          </cell>
          <cell r="R71">
            <v>1</v>
          </cell>
        </row>
        <row r="72">
          <cell r="A72">
            <v>8</v>
          </cell>
          <cell r="B72" t="str">
            <v xml:space="preserve">REVOQUES Y ENLUCIDOS
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K72">
            <v>0</v>
          </cell>
        </row>
        <row r="73">
          <cell r="A73">
            <v>8.01</v>
          </cell>
          <cell r="B73" t="str">
            <v xml:space="preserve">TARRAJEO EN EXTERIORES 1:5 CEMENTO ARENA, e=1.5CM
</v>
          </cell>
          <cell r="C73" t="str">
            <v xml:space="preserve">m2
</v>
          </cell>
          <cell r="D73">
            <v>126.45</v>
          </cell>
          <cell r="E73">
            <v>21.84</v>
          </cell>
          <cell r="F73">
            <v>2761.6680000000001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126.45</v>
          </cell>
          <cell r="Q73">
            <v>2761.6680000000001</v>
          </cell>
          <cell r="R73">
            <v>1</v>
          </cell>
        </row>
        <row r="74">
          <cell r="A74">
            <v>8.02</v>
          </cell>
          <cell r="B74" t="str">
            <v xml:space="preserve">TARRAJEO EN INTERIORES 1:5 CEMENTO ARENA, e=1.5CM
</v>
          </cell>
          <cell r="C74" t="str">
            <v xml:space="preserve">m2
</v>
          </cell>
          <cell r="D74">
            <v>136.77000000000001</v>
          </cell>
          <cell r="E74">
            <v>14.54</v>
          </cell>
          <cell r="F74">
            <v>1988.6358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136.77000000000001</v>
          </cell>
          <cell r="Q74">
            <v>1988.6358</v>
          </cell>
          <cell r="R74">
            <v>1</v>
          </cell>
        </row>
        <row r="75">
          <cell r="A75">
            <v>8.0299999999999994</v>
          </cell>
          <cell r="B75" t="str">
            <v xml:space="preserve">TARRAJEO EN COLUMNAS 1:5 CEMENTO ARENA, e=1.5CM
</v>
          </cell>
          <cell r="C75" t="str">
            <v xml:space="preserve">m2
</v>
          </cell>
          <cell r="D75">
            <v>118.06</v>
          </cell>
          <cell r="E75">
            <v>18.71</v>
          </cell>
          <cell r="F75">
            <v>2208.9026000000003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118.06</v>
          </cell>
          <cell r="Q75">
            <v>2208.9026000000003</v>
          </cell>
          <cell r="R75">
            <v>1</v>
          </cell>
        </row>
        <row r="76">
          <cell r="A76">
            <v>8.0399999999999991</v>
          </cell>
          <cell r="B76" t="str">
            <v xml:space="preserve">TARRAJEO EN VIGAS 1:5 CEMENTO ARENA, e=1.5CM
</v>
          </cell>
          <cell r="C76" t="str">
            <v xml:space="preserve">m2
</v>
          </cell>
          <cell r="D76">
            <v>130.5</v>
          </cell>
          <cell r="E76">
            <v>21.45</v>
          </cell>
          <cell r="F76">
            <v>2799.2249999999999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130.5</v>
          </cell>
          <cell r="Q76">
            <v>2799.2249999999999</v>
          </cell>
          <cell r="R76">
            <v>1</v>
          </cell>
        </row>
        <row r="77">
          <cell r="A77">
            <v>8.0500000000000007</v>
          </cell>
          <cell r="B77" t="str">
            <v xml:space="preserve">PIZARRAS 4.50MX1.20M
</v>
          </cell>
          <cell r="C77" t="str">
            <v xml:space="preserve">m2
</v>
          </cell>
          <cell r="D77">
            <v>16.2</v>
          </cell>
          <cell r="E77">
            <v>75.95</v>
          </cell>
          <cell r="F77">
            <v>1230.3900000000001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16.2</v>
          </cell>
          <cell r="Q77">
            <v>1230.3900000000001</v>
          </cell>
          <cell r="R77">
            <v>1</v>
          </cell>
        </row>
        <row r="78">
          <cell r="A78">
            <v>8.06</v>
          </cell>
          <cell r="B78" t="str">
            <v xml:space="preserve">VESTIDURA DE DERRAMES 1:5 CEMENTO ARENA, e=1.5CM
</v>
          </cell>
          <cell r="C78" t="str">
            <v xml:space="preserve">m
</v>
          </cell>
          <cell r="D78">
            <v>212.24</v>
          </cell>
          <cell r="E78">
            <v>7.21</v>
          </cell>
          <cell r="F78">
            <v>1530.2504000000001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212.24</v>
          </cell>
          <cell r="Q78">
            <v>1530.2504000000001</v>
          </cell>
          <cell r="R78">
            <v>1</v>
          </cell>
        </row>
        <row r="79">
          <cell r="A79">
            <v>8.07</v>
          </cell>
          <cell r="B79" t="str">
            <v xml:space="preserve">BRUÑAS DE 1.0CM
</v>
          </cell>
          <cell r="C79" t="str">
            <v xml:space="preserve">m
</v>
          </cell>
          <cell r="D79">
            <v>455</v>
          </cell>
          <cell r="E79">
            <v>3.46</v>
          </cell>
          <cell r="F79">
            <v>1574.3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455</v>
          </cell>
          <cell r="Q79">
            <v>1574.3</v>
          </cell>
          <cell r="R79">
            <v>1</v>
          </cell>
        </row>
        <row r="80">
          <cell r="A80">
            <v>9</v>
          </cell>
          <cell r="B80" t="str">
            <v xml:space="preserve">CIELORRASOS
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K80">
            <v>0</v>
          </cell>
        </row>
        <row r="81">
          <cell r="A81">
            <v>9.01</v>
          </cell>
          <cell r="B81" t="str">
            <v xml:space="preserve">CIELO RASO SUSPENDIDO CON BALDOSAS DE SUPERBOARD
</v>
          </cell>
          <cell r="C81" t="str">
            <v xml:space="preserve">m2
</v>
          </cell>
          <cell r="D81">
            <v>258.54000000000002</v>
          </cell>
          <cell r="E81">
            <v>50.85</v>
          </cell>
          <cell r="F81">
            <v>13146.759000000002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258.54000000000002</v>
          </cell>
          <cell r="Q81">
            <v>13146.759000000002</v>
          </cell>
          <cell r="R81">
            <v>1</v>
          </cell>
        </row>
        <row r="82">
          <cell r="A82">
            <v>9.02</v>
          </cell>
          <cell r="B82" t="str">
            <v xml:space="preserve">ALERO CON BALDOSAS DE SUPERBOARD
</v>
          </cell>
          <cell r="C82" t="str">
            <v xml:space="preserve">m2
</v>
          </cell>
          <cell r="D82">
            <v>88.52</v>
          </cell>
          <cell r="E82">
            <v>51.55</v>
          </cell>
          <cell r="F82">
            <v>4563.2059999999992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88.52</v>
          </cell>
          <cell r="Q82">
            <v>4563.2059999999992</v>
          </cell>
          <cell r="R82">
            <v>1</v>
          </cell>
        </row>
        <row r="83">
          <cell r="A83">
            <v>10</v>
          </cell>
          <cell r="B83" t="str">
            <v xml:space="preserve">PISOS Y PAVIMENTOS
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K83">
            <v>0</v>
          </cell>
        </row>
        <row r="84">
          <cell r="A84">
            <v>10.01</v>
          </cell>
          <cell r="B84" t="str">
            <v xml:space="preserve">FALSO PISO CON CONCRETO e=4"
</v>
          </cell>
          <cell r="C84" t="str">
            <v xml:space="preserve">m2
</v>
          </cell>
          <cell r="D84">
            <v>258.54000000000002</v>
          </cell>
          <cell r="E84">
            <v>21.75</v>
          </cell>
          <cell r="F84">
            <v>5623.2450000000008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258.54000000000002</v>
          </cell>
          <cell r="Q84">
            <v>5623.2450000000008</v>
          </cell>
          <cell r="R84">
            <v>1</v>
          </cell>
        </row>
        <row r="85">
          <cell r="A85">
            <v>10.02</v>
          </cell>
          <cell r="B85" t="str">
            <v xml:space="preserve">PISO LAMINADO DE ALTO TRANSITO
</v>
          </cell>
          <cell r="C85" t="str">
            <v xml:space="preserve">m2
</v>
          </cell>
          <cell r="D85">
            <v>258.54000000000002</v>
          </cell>
          <cell r="E85">
            <v>50.23</v>
          </cell>
          <cell r="F85">
            <v>12986.4642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258.54000000000002</v>
          </cell>
          <cell r="Q85">
            <v>12986.4642</v>
          </cell>
          <cell r="R85">
            <v>1</v>
          </cell>
        </row>
        <row r="86">
          <cell r="A86">
            <v>10.029999999999999</v>
          </cell>
          <cell r="B86" t="str">
            <v xml:space="preserve">VEREDAS
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K86">
            <v>0</v>
          </cell>
        </row>
        <row r="87">
          <cell r="A87" t="str">
            <v xml:space="preserve">10.03.01
</v>
          </cell>
          <cell r="B87" t="str">
            <v xml:space="preserve">VEREDAS: PISO DE CONCRETO PULIDO f'c=140 kg/cm2
</v>
          </cell>
          <cell r="C87" t="str">
            <v xml:space="preserve">m2
</v>
          </cell>
          <cell r="D87">
            <v>105.6</v>
          </cell>
          <cell r="E87">
            <v>35.729999999999997</v>
          </cell>
          <cell r="F87">
            <v>3773.0879999999993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105.6</v>
          </cell>
          <cell r="Q87">
            <v>3773.0879999999993</v>
          </cell>
          <cell r="R87">
            <v>1</v>
          </cell>
        </row>
        <row r="88">
          <cell r="A88" t="str">
            <v xml:space="preserve">10.03.02
</v>
          </cell>
          <cell r="B88" t="str">
            <v xml:space="preserve">VEREDAS: ENCOFRADO Y DESENCOFRADO HASTA 0.30M
</v>
          </cell>
          <cell r="C88" t="str">
            <v xml:space="preserve">m2
</v>
          </cell>
          <cell r="D88">
            <v>22.5</v>
          </cell>
          <cell r="E88">
            <v>25.24</v>
          </cell>
          <cell r="F88">
            <v>567.9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22.5</v>
          </cell>
          <cell r="Q88">
            <v>567.9</v>
          </cell>
          <cell r="R88">
            <v>1</v>
          </cell>
        </row>
        <row r="89">
          <cell r="A89" t="str">
            <v xml:space="preserve">10.03.03
</v>
          </cell>
          <cell r="B89" t="str">
            <v xml:space="preserve">VEREDAS: EMPEDRADO e=15CM, PG MAX 6"
</v>
          </cell>
          <cell r="C89" t="str">
            <v xml:space="preserve">m2
</v>
          </cell>
          <cell r="D89">
            <v>105.6</v>
          </cell>
          <cell r="E89">
            <v>15.48</v>
          </cell>
          <cell r="F89">
            <v>1634.6879999999999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105.6</v>
          </cell>
          <cell r="Q89">
            <v>1634.6879999999999</v>
          </cell>
          <cell r="R89">
            <v>1</v>
          </cell>
        </row>
        <row r="90">
          <cell r="A90" t="str">
            <v xml:space="preserve">10.03.04
</v>
          </cell>
          <cell r="B90" t="str">
            <v xml:space="preserve">JUNTAS ASFALTICAS PARA VEREDAS
</v>
          </cell>
          <cell r="C90" t="str">
            <v xml:space="preserve">m
</v>
          </cell>
          <cell r="D90">
            <v>26.1</v>
          </cell>
          <cell r="E90">
            <v>4.18</v>
          </cell>
          <cell r="F90">
            <v>109.098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26.1</v>
          </cell>
          <cell r="Q90">
            <v>109.098</v>
          </cell>
          <cell r="R90">
            <v>1</v>
          </cell>
        </row>
        <row r="91">
          <cell r="A91">
            <v>10.039999999999999</v>
          </cell>
          <cell r="B91" t="str">
            <v xml:space="preserve">AFIRMADO CON MATERIAL GRANULAR
</v>
          </cell>
          <cell r="C91" t="str">
            <v xml:space="preserve">m3
</v>
          </cell>
          <cell r="D91">
            <v>56.08</v>
          </cell>
          <cell r="E91">
            <v>38.619999999999997</v>
          </cell>
          <cell r="F91">
            <v>2165.8095999999996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56.08</v>
          </cell>
          <cell r="Q91">
            <v>2165.8095999999996</v>
          </cell>
          <cell r="R91">
            <v>1</v>
          </cell>
        </row>
        <row r="92">
          <cell r="A92">
            <v>11</v>
          </cell>
          <cell r="B92" t="str">
            <v xml:space="preserve">ZOCALOS Y CONTRAZOCALOS
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K92">
            <v>0</v>
          </cell>
        </row>
        <row r="93">
          <cell r="A93">
            <v>11.01</v>
          </cell>
          <cell r="B93" t="str">
            <v xml:space="preserve">ZOCALO DE CEMENTO PULIDO
</v>
          </cell>
          <cell r="C93" t="str">
            <v xml:space="preserve">m2
</v>
          </cell>
          <cell r="D93">
            <v>14.26</v>
          </cell>
          <cell r="E93">
            <v>28.69</v>
          </cell>
          <cell r="F93">
            <v>409.11939999999998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14.26</v>
          </cell>
          <cell r="Q93">
            <v>409.11939999999998</v>
          </cell>
          <cell r="R93">
            <v>1</v>
          </cell>
        </row>
        <row r="94">
          <cell r="A94">
            <v>11.02</v>
          </cell>
          <cell r="B94" t="str">
            <v xml:space="preserve">CONTRAZOCALO DE MADERA AGUANO DE 3/4" X 4" INCLUYE INSTALADO, LAQUEADO Y BARNIZADO
</v>
          </cell>
          <cell r="C94" t="str">
            <v xml:space="preserve">m
</v>
          </cell>
          <cell r="D94">
            <v>136.54</v>
          </cell>
          <cell r="E94">
            <v>15.58</v>
          </cell>
          <cell r="F94">
            <v>2127.2932000000001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136.54</v>
          </cell>
          <cell r="Q94">
            <v>2127.2932000000001</v>
          </cell>
          <cell r="R94">
            <v>1</v>
          </cell>
        </row>
        <row r="95">
          <cell r="A95">
            <v>12</v>
          </cell>
          <cell r="B95" t="str">
            <v xml:space="preserve">CARPINTERIA METALICA
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K95">
            <v>0</v>
          </cell>
        </row>
        <row r="96">
          <cell r="A96">
            <v>12.01</v>
          </cell>
          <cell r="B96" t="str">
            <v xml:space="preserve">VENTANA METALICA TIPO 1 S/DISEÑO
</v>
          </cell>
          <cell r="C96" t="str">
            <v xml:space="preserve">und
</v>
          </cell>
          <cell r="D96">
            <v>7</v>
          </cell>
          <cell r="E96">
            <v>450</v>
          </cell>
          <cell r="F96">
            <v>3150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7</v>
          </cell>
          <cell r="Q96">
            <v>3150</v>
          </cell>
          <cell r="R96">
            <v>1</v>
          </cell>
        </row>
        <row r="97">
          <cell r="A97">
            <v>12.02</v>
          </cell>
          <cell r="B97" t="str">
            <v xml:space="preserve">VENTANA METALICA TIPO 4 (3.67MX1.50M)
</v>
          </cell>
          <cell r="C97" t="str">
            <v xml:space="preserve">und
</v>
          </cell>
          <cell r="D97">
            <v>2</v>
          </cell>
          <cell r="E97">
            <v>350</v>
          </cell>
          <cell r="F97">
            <v>700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2</v>
          </cell>
          <cell r="Q97">
            <v>700</v>
          </cell>
          <cell r="R97">
            <v>1</v>
          </cell>
        </row>
        <row r="98">
          <cell r="A98">
            <v>12.03</v>
          </cell>
          <cell r="B98" t="str">
            <v xml:space="preserve">VENTANA METALICA TIPO 2 (3.67MX0.90M)
</v>
          </cell>
          <cell r="C98" t="str">
            <v xml:space="preserve">und
</v>
          </cell>
          <cell r="D98">
            <v>5</v>
          </cell>
          <cell r="E98">
            <v>250</v>
          </cell>
          <cell r="F98">
            <v>1250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5</v>
          </cell>
          <cell r="Q98">
            <v>1250</v>
          </cell>
          <cell r="R98">
            <v>1</v>
          </cell>
        </row>
        <row r="99">
          <cell r="A99">
            <v>12.04</v>
          </cell>
          <cell r="B99" t="str">
            <v xml:space="preserve">VENTANA METALICA TIPO 3 (2.37MX0.90M)
</v>
          </cell>
          <cell r="C99" t="str">
            <v xml:space="preserve">und
</v>
          </cell>
          <cell r="D99">
            <v>5</v>
          </cell>
          <cell r="E99">
            <v>200</v>
          </cell>
          <cell r="F99">
            <v>1000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5</v>
          </cell>
          <cell r="Q99">
            <v>1000</v>
          </cell>
          <cell r="R99">
            <v>1</v>
          </cell>
        </row>
        <row r="100">
          <cell r="A100">
            <v>13</v>
          </cell>
          <cell r="B100" t="str">
            <v xml:space="preserve">CARPINTERIA DE MADERA
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K100">
            <v>0</v>
          </cell>
        </row>
        <row r="101">
          <cell r="A101">
            <v>13.01</v>
          </cell>
          <cell r="B101" t="str">
            <v xml:space="preserve">PUERTA DE MADERA AGUANO CON TABLERO REBAJADO P1 (2.70MX1.10M)
</v>
          </cell>
          <cell r="C101" t="str">
            <v xml:space="preserve">und
</v>
          </cell>
          <cell r="D101">
            <v>5</v>
          </cell>
          <cell r="E101">
            <v>780</v>
          </cell>
          <cell r="F101">
            <v>3900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5</v>
          </cell>
          <cell r="Q101">
            <v>3900</v>
          </cell>
          <cell r="R101">
            <v>1</v>
          </cell>
        </row>
        <row r="102">
          <cell r="A102">
            <v>13.02</v>
          </cell>
          <cell r="B102" t="str">
            <v xml:space="preserve">PUERTA DE MADERA AGUANO CON TABLERO REBAJADO P2 (2.90MX2.00M)
</v>
          </cell>
          <cell r="C102" t="str">
            <v xml:space="preserve">und
</v>
          </cell>
          <cell r="D102">
            <v>1</v>
          </cell>
          <cell r="E102">
            <v>800</v>
          </cell>
          <cell r="F102">
            <v>800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1</v>
          </cell>
          <cell r="Q102">
            <v>800</v>
          </cell>
          <cell r="R102">
            <v>1</v>
          </cell>
        </row>
        <row r="103">
          <cell r="A103">
            <v>14</v>
          </cell>
          <cell r="B103" t="str">
            <v xml:space="preserve">VIDRIOS, CRISTALES Y SIMILARES
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K103">
            <v>0</v>
          </cell>
        </row>
        <row r="104">
          <cell r="A104">
            <v>14.01</v>
          </cell>
          <cell r="B104" t="str">
            <v xml:space="preserve">VIDRIO SEMIDOBLE INCOLORO CRUDO
</v>
          </cell>
          <cell r="C104" t="str">
            <v xml:space="preserve">p2
</v>
          </cell>
          <cell r="D104">
            <v>979.43</v>
          </cell>
          <cell r="E104">
            <v>3.04</v>
          </cell>
          <cell r="F104">
            <v>2977.4672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979.43</v>
          </cell>
          <cell r="Q104">
            <v>2977.4672</v>
          </cell>
          <cell r="R104">
            <v>1</v>
          </cell>
        </row>
        <row r="105">
          <cell r="A105">
            <v>15</v>
          </cell>
          <cell r="B105" t="str">
            <v xml:space="preserve">PINTURAS
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K105">
            <v>0</v>
          </cell>
        </row>
        <row r="106">
          <cell r="A106">
            <v>15.01</v>
          </cell>
          <cell r="B106" t="str">
            <v xml:space="preserve">PINTURA EN MUROS DE CEMENTOVC/LATEX SUPERIOR
</v>
          </cell>
          <cell r="C106" t="str">
            <v xml:space="preserve">m2
</v>
          </cell>
          <cell r="D106">
            <v>968.79</v>
          </cell>
          <cell r="E106">
            <v>7.41</v>
          </cell>
          <cell r="F106">
            <v>7178.7339000000002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968.79</v>
          </cell>
          <cell r="Q106">
            <v>7178.7339000000002</v>
          </cell>
          <cell r="R106">
            <v>1</v>
          </cell>
        </row>
        <row r="107">
          <cell r="A107">
            <v>15.02</v>
          </cell>
          <cell r="B107" t="str">
            <v xml:space="preserve">PINTURA EN PIZARRAS
</v>
          </cell>
          <cell r="C107" t="str">
            <v xml:space="preserve">m2
</v>
          </cell>
          <cell r="D107">
            <v>16.2</v>
          </cell>
          <cell r="E107">
            <v>5.99</v>
          </cell>
          <cell r="F107">
            <v>97.037999999999997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16.2</v>
          </cell>
          <cell r="Q107">
            <v>97.037999999999997</v>
          </cell>
          <cell r="R107">
            <v>1</v>
          </cell>
        </row>
        <row r="108">
          <cell r="A108">
            <v>16</v>
          </cell>
          <cell r="B108" t="str">
            <v xml:space="preserve">SISTEMA DE AGUA DE LLUVIAS
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K108">
            <v>0</v>
          </cell>
        </row>
        <row r="109">
          <cell r="A109">
            <v>16.010000000000002</v>
          </cell>
          <cell r="B109" t="str">
            <v xml:space="preserve">MONTANTE DE TUBERIA PVC SAL 4"
</v>
          </cell>
          <cell r="C109" t="str">
            <v xml:space="preserve">m
</v>
          </cell>
          <cell r="D109">
            <v>54</v>
          </cell>
          <cell r="E109">
            <v>14.39</v>
          </cell>
          <cell r="F109">
            <v>777.06000000000006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54</v>
          </cell>
          <cell r="Q109">
            <v>777.06000000000006</v>
          </cell>
          <cell r="R109">
            <v>1</v>
          </cell>
        </row>
        <row r="110">
          <cell r="A110">
            <v>16.02</v>
          </cell>
          <cell r="B110" t="str">
            <v xml:space="preserve">SOPORTE METALICO P/TUBERIA PVC SAL 4"
</v>
          </cell>
          <cell r="C110" t="str">
            <v xml:space="preserve">und
</v>
          </cell>
          <cell r="D110">
            <v>27</v>
          </cell>
          <cell r="E110">
            <v>30.48</v>
          </cell>
          <cell r="F110">
            <v>822.96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27</v>
          </cell>
          <cell r="Q110">
            <v>822.96</v>
          </cell>
          <cell r="R110">
            <v>1</v>
          </cell>
        </row>
        <row r="111">
          <cell r="A111">
            <v>17</v>
          </cell>
          <cell r="B111" t="str">
            <v xml:space="preserve">INSTALACIONES ELECTRICAS
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K111">
            <v>0</v>
          </cell>
        </row>
        <row r="112">
          <cell r="A112">
            <v>17.010000000000002</v>
          </cell>
          <cell r="B112" t="str">
            <v xml:space="preserve">SALIDA PARA CENTRO DE LUZ
</v>
          </cell>
          <cell r="C112" t="str">
            <v xml:space="preserve">pto
</v>
          </cell>
          <cell r="D112">
            <v>30</v>
          </cell>
          <cell r="E112">
            <v>35.35</v>
          </cell>
          <cell r="F112">
            <v>1060.5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30</v>
          </cell>
          <cell r="Q112">
            <v>1060.5</v>
          </cell>
          <cell r="R112">
            <v>1</v>
          </cell>
        </row>
        <row r="113">
          <cell r="A113">
            <v>17.02</v>
          </cell>
          <cell r="B113" t="str">
            <v xml:space="preserve">SALIDA PARA TOMACORRIENTE
</v>
          </cell>
          <cell r="C113" t="str">
            <v xml:space="preserve">pto
</v>
          </cell>
          <cell r="D113">
            <v>17</v>
          </cell>
          <cell r="E113">
            <v>45.82</v>
          </cell>
          <cell r="F113">
            <v>778.94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17</v>
          </cell>
          <cell r="Q113">
            <v>778.94</v>
          </cell>
          <cell r="R113">
            <v>1</v>
          </cell>
        </row>
        <row r="114">
          <cell r="A114">
            <v>17.03</v>
          </cell>
          <cell r="B114" t="str">
            <v xml:space="preserve">INTERRUPTOR SIMPLE DE BAKELITA
</v>
          </cell>
          <cell r="C114" t="str">
            <v xml:space="preserve">und
</v>
          </cell>
          <cell r="D114">
            <v>2</v>
          </cell>
          <cell r="E114">
            <v>7.43</v>
          </cell>
          <cell r="F114">
            <v>14.86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2</v>
          </cell>
          <cell r="Q114">
            <v>14.86</v>
          </cell>
          <cell r="R114">
            <v>1</v>
          </cell>
        </row>
        <row r="115">
          <cell r="A115">
            <v>17.04</v>
          </cell>
          <cell r="B115" t="str">
            <v xml:space="preserve">INTERRUPTOR DOBLE DE BAKELITA
</v>
          </cell>
          <cell r="C115" t="str">
            <v xml:space="preserve">und
</v>
          </cell>
          <cell r="D115">
            <v>6</v>
          </cell>
          <cell r="E115">
            <v>9</v>
          </cell>
          <cell r="F115">
            <v>54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6</v>
          </cell>
          <cell r="Q115">
            <v>54</v>
          </cell>
          <cell r="R115">
            <v>1</v>
          </cell>
        </row>
        <row r="116">
          <cell r="A116">
            <v>17.05</v>
          </cell>
          <cell r="B116" t="str">
            <v xml:space="preserve">FLUORESCENTE LINEAL DE 2X40W INC/EQ
</v>
          </cell>
          <cell r="C116" t="str">
            <v xml:space="preserve">und
</v>
          </cell>
          <cell r="D116">
            <v>20</v>
          </cell>
          <cell r="E116">
            <v>75.64</v>
          </cell>
          <cell r="F116">
            <v>1512.8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20</v>
          </cell>
          <cell r="Q116">
            <v>1512.8</v>
          </cell>
          <cell r="R116">
            <v>1</v>
          </cell>
        </row>
        <row r="117">
          <cell r="A117">
            <v>17.059999999999999</v>
          </cell>
          <cell r="B117" t="str">
            <v xml:space="preserve">FLUORESCENTE CIRCULAR DE 2X32W INC/EQ
</v>
          </cell>
          <cell r="C117" t="str">
            <v xml:space="preserve">und
</v>
          </cell>
          <cell r="D117">
            <v>10</v>
          </cell>
          <cell r="E117">
            <v>52.64</v>
          </cell>
          <cell r="F117">
            <v>526.4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10</v>
          </cell>
          <cell r="Q117">
            <v>526.4</v>
          </cell>
          <cell r="R117">
            <v>1</v>
          </cell>
        </row>
        <row r="118">
          <cell r="A118">
            <v>17.07</v>
          </cell>
          <cell r="B118" t="str">
            <v xml:space="preserve">CONDUCTOR SOLIDO TW 10MM2
</v>
          </cell>
          <cell r="C118" t="str">
            <v xml:space="preserve">m
</v>
          </cell>
          <cell r="D118">
            <v>60</v>
          </cell>
          <cell r="E118">
            <v>8.65</v>
          </cell>
          <cell r="F118">
            <v>519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60</v>
          </cell>
          <cell r="Q118">
            <v>519</v>
          </cell>
          <cell r="R118">
            <v>1</v>
          </cell>
        </row>
        <row r="119">
          <cell r="A119">
            <v>17.079999999999998</v>
          </cell>
          <cell r="B119" t="str">
            <v xml:space="preserve">CONDUCTOR SOLIDO TW 6MM2
</v>
          </cell>
          <cell r="C119" t="str">
            <v xml:space="preserve">m
</v>
          </cell>
          <cell r="D119">
            <v>30</v>
          </cell>
          <cell r="E119">
            <v>6.55</v>
          </cell>
          <cell r="F119">
            <v>196.5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30</v>
          </cell>
          <cell r="Q119">
            <v>196.5</v>
          </cell>
          <cell r="R119">
            <v>1</v>
          </cell>
        </row>
        <row r="120">
          <cell r="A120">
            <v>17.09</v>
          </cell>
          <cell r="B120" t="str">
            <v xml:space="preserve">CONDUCTOR SOLIDO TW 4MM2
</v>
          </cell>
          <cell r="C120" t="str">
            <v xml:space="preserve">m
</v>
          </cell>
          <cell r="D120">
            <v>255</v>
          </cell>
          <cell r="E120">
            <v>2.88</v>
          </cell>
          <cell r="F120">
            <v>734.4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255</v>
          </cell>
          <cell r="Q120">
            <v>734.4</v>
          </cell>
          <cell r="R120">
            <v>1</v>
          </cell>
        </row>
        <row r="121">
          <cell r="A121">
            <v>17.100000000000001</v>
          </cell>
          <cell r="B121" t="str">
            <v xml:space="preserve">CONDUCTOR SOLIDO TW 2.5MM2
</v>
          </cell>
          <cell r="C121" t="str">
            <v xml:space="preserve">m
</v>
          </cell>
          <cell r="D121">
            <v>410</v>
          </cell>
          <cell r="E121">
            <v>2.35</v>
          </cell>
          <cell r="F121">
            <v>963.5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410</v>
          </cell>
          <cell r="Q121">
            <v>963.5</v>
          </cell>
          <cell r="R121">
            <v>1</v>
          </cell>
        </row>
        <row r="122">
          <cell r="A122">
            <v>17.11</v>
          </cell>
          <cell r="B122" t="str">
            <v xml:space="preserve">TUBERIA PVC SEL (E/C) 3/4" P/CENTRO DE LUZ
</v>
          </cell>
          <cell r="C122" t="str">
            <v xml:space="preserve">m
</v>
          </cell>
          <cell r="D122">
            <v>145</v>
          </cell>
          <cell r="E122">
            <v>3.55</v>
          </cell>
          <cell r="F122">
            <v>514.75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145</v>
          </cell>
          <cell r="Q122">
            <v>514.75</v>
          </cell>
          <cell r="R122">
            <v>1</v>
          </cell>
        </row>
        <row r="123">
          <cell r="A123">
            <v>17.12</v>
          </cell>
          <cell r="B123" t="str">
            <v xml:space="preserve">TUBERIA PVC SEL (E/C) 3/4" P/TOMACORRIENTE
</v>
          </cell>
          <cell r="C123" t="str">
            <v xml:space="preserve">m
</v>
          </cell>
          <cell r="D123">
            <v>95</v>
          </cell>
          <cell r="E123">
            <v>3.31</v>
          </cell>
          <cell r="F123">
            <v>314.45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95</v>
          </cell>
          <cell r="Q123">
            <v>314.45</v>
          </cell>
          <cell r="R123">
            <v>1</v>
          </cell>
        </row>
        <row r="124">
          <cell r="A124">
            <v>17.13</v>
          </cell>
          <cell r="B124" t="str">
            <v xml:space="preserve">TABLERO GENERAL
</v>
          </cell>
          <cell r="C124" t="str">
            <v xml:space="preserve">und
</v>
          </cell>
          <cell r="D124">
            <v>2</v>
          </cell>
          <cell r="E124">
            <v>115.63</v>
          </cell>
          <cell r="F124">
            <v>231.26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2</v>
          </cell>
          <cell r="Q124">
            <v>231.26</v>
          </cell>
          <cell r="R124">
            <v>1</v>
          </cell>
        </row>
        <row r="125">
          <cell r="A125">
            <v>17.14</v>
          </cell>
          <cell r="B125" t="str">
            <v xml:space="preserve">PUESTA A TIERRA
</v>
          </cell>
          <cell r="C125" t="str">
            <v xml:space="preserve">und
</v>
          </cell>
          <cell r="D125">
            <v>2</v>
          </cell>
          <cell r="E125">
            <v>4039</v>
          </cell>
          <cell r="F125">
            <v>8078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2</v>
          </cell>
          <cell r="Q125">
            <v>8078</v>
          </cell>
          <cell r="R125">
            <v>1</v>
          </cell>
        </row>
        <row r="126">
          <cell r="A126">
            <v>17.149999999999999</v>
          </cell>
          <cell r="B126" t="str">
            <v xml:space="preserve">SISTEMA DE PARARRAYOS
</v>
          </cell>
          <cell r="C126" t="str">
            <v xml:space="preserve">glb
</v>
          </cell>
          <cell r="D126">
            <v>1</v>
          </cell>
          <cell r="E126">
            <v>980</v>
          </cell>
          <cell r="F126">
            <v>980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1</v>
          </cell>
          <cell r="Q126">
            <v>980</v>
          </cell>
          <cell r="R126">
            <v>1</v>
          </cell>
        </row>
        <row r="127">
          <cell r="A127">
            <v>18</v>
          </cell>
          <cell r="B127" t="str">
            <v xml:space="preserve">EQUIPAMIENTO
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K127">
            <v>0</v>
          </cell>
        </row>
        <row r="128">
          <cell r="A128">
            <v>18.010000000000002</v>
          </cell>
          <cell r="B128" t="str">
            <v xml:space="preserve">PIZARRAS ACRILICAS EN AULAS S/DISEÑO INCLUYE INSTALACION
</v>
          </cell>
          <cell r="C128" t="str">
            <v xml:space="preserve">und
</v>
          </cell>
          <cell r="D128">
            <v>4</v>
          </cell>
          <cell r="E128">
            <v>800</v>
          </cell>
          <cell r="F128">
            <v>3200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4</v>
          </cell>
          <cell r="Q128">
            <v>3200</v>
          </cell>
          <cell r="R128">
            <v>1</v>
          </cell>
        </row>
        <row r="129">
          <cell r="A129">
            <v>19</v>
          </cell>
          <cell r="B129" t="str">
            <v xml:space="preserve">VARIOS
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J129">
            <v>0</v>
          </cell>
        </row>
        <row r="130">
          <cell r="A130">
            <v>19.010000000000002</v>
          </cell>
          <cell r="B130" t="str">
            <v xml:space="preserve">TRANSPORTE DE MATERIALES
</v>
          </cell>
          <cell r="C130" t="str">
            <v xml:space="preserve">glb
</v>
          </cell>
          <cell r="D130">
            <v>1</v>
          </cell>
          <cell r="E130">
            <v>23449.54</v>
          </cell>
          <cell r="F130">
            <v>23449.54</v>
          </cell>
          <cell r="G130">
            <v>0</v>
          </cell>
          <cell r="H130">
            <v>0</v>
          </cell>
          <cell r="I130">
            <v>0</v>
          </cell>
          <cell r="J130">
            <v>0.5</v>
          </cell>
          <cell r="K130">
            <v>11724.77</v>
          </cell>
          <cell r="L130">
            <v>0.5</v>
          </cell>
          <cell r="M130">
            <v>0.5</v>
          </cell>
          <cell r="N130">
            <v>11724.77</v>
          </cell>
          <cell r="O130">
            <v>0.5</v>
          </cell>
          <cell r="P130">
            <v>0.5</v>
          </cell>
          <cell r="Q130">
            <v>11724.77</v>
          </cell>
          <cell r="R130">
            <v>0.5</v>
          </cell>
        </row>
        <row r="131">
          <cell r="A131">
            <v>19.02</v>
          </cell>
          <cell r="B131" t="str">
            <v xml:space="preserve">MOVILIZACION Y DESMOVILIZACION DE MAQUINARIAS
</v>
          </cell>
          <cell r="C131" t="str">
            <v xml:space="preserve">glb
</v>
          </cell>
          <cell r="D131">
            <v>1</v>
          </cell>
          <cell r="E131">
            <v>3200</v>
          </cell>
          <cell r="F131">
            <v>3200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1</v>
          </cell>
          <cell r="Q131">
            <v>3200</v>
          </cell>
          <cell r="R131">
            <v>1</v>
          </cell>
        </row>
        <row r="132">
          <cell r="A132">
            <v>19.03</v>
          </cell>
          <cell r="B132" t="str">
            <v xml:space="preserve">PRUEBAS DE MATERIALES
</v>
          </cell>
          <cell r="C132" t="str">
            <v xml:space="preserve">glb
</v>
          </cell>
          <cell r="D132">
            <v>1</v>
          </cell>
          <cell r="E132">
            <v>2000</v>
          </cell>
          <cell r="F132">
            <v>2000</v>
          </cell>
          <cell r="G132">
            <v>0</v>
          </cell>
          <cell r="H132">
            <v>0</v>
          </cell>
          <cell r="I132">
            <v>0</v>
          </cell>
          <cell r="J132">
            <v>0.1</v>
          </cell>
          <cell r="K132">
            <v>200</v>
          </cell>
          <cell r="L132">
            <v>0.1</v>
          </cell>
          <cell r="M132">
            <v>0.1</v>
          </cell>
          <cell r="N132">
            <v>200</v>
          </cell>
          <cell r="O132">
            <v>0.1</v>
          </cell>
          <cell r="P132">
            <v>0.9</v>
          </cell>
          <cell r="Q132">
            <v>1800</v>
          </cell>
          <cell r="R132">
            <v>0.9</v>
          </cell>
        </row>
        <row r="133">
          <cell r="A133">
            <v>19.04</v>
          </cell>
          <cell r="B133" t="str">
            <v xml:space="preserve">PRUEBAS DE CONCRETO
</v>
          </cell>
          <cell r="C133" t="str">
            <v xml:space="preserve">glb
</v>
          </cell>
          <cell r="D133">
            <v>1</v>
          </cell>
          <cell r="E133">
            <v>1500</v>
          </cell>
          <cell r="F133">
            <v>1500</v>
          </cell>
          <cell r="G133">
            <v>0</v>
          </cell>
          <cell r="H133">
            <v>0</v>
          </cell>
          <cell r="I133">
            <v>0</v>
          </cell>
          <cell r="J133">
            <v>0.2</v>
          </cell>
          <cell r="K133">
            <v>300</v>
          </cell>
          <cell r="L133">
            <v>0.2</v>
          </cell>
          <cell r="M133">
            <v>0.2</v>
          </cell>
          <cell r="N133">
            <v>300</v>
          </cell>
          <cell r="O133">
            <v>0.2</v>
          </cell>
          <cell r="P133">
            <v>0.8</v>
          </cell>
          <cell r="Q133">
            <v>1200</v>
          </cell>
          <cell r="R133">
            <v>0.8</v>
          </cell>
        </row>
        <row r="134">
          <cell r="A134">
            <v>19.05</v>
          </cell>
          <cell r="B134" t="str">
            <v xml:space="preserve">JUNTAS DE CONSTRUCCION CON TEKNOPORT
</v>
          </cell>
          <cell r="C134" t="str">
            <v xml:space="preserve">m
</v>
          </cell>
          <cell r="D134">
            <v>70</v>
          </cell>
          <cell r="E134">
            <v>2.41</v>
          </cell>
          <cell r="F134">
            <v>168.70000000000002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70</v>
          </cell>
          <cell r="Q134">
            <v>168.70000000000002</v>
          </cell>
          <cell r="R134">
            <v>1</v>
          </cell>
        </row>
        <row r="135">
          <cell r="A135">
            <v>19.059999999999999</v>
          </cell>
          <cell r="B135" t="str">
            <v xml:space="preserve">JUNTAS DE DILATACION CON JEBE MICROPOROSO
</v>
          </cell>
          <cell r="C135" t="str">
            <v xml:space="preserve">m
</v>
          </cell>
          <cell r="D135">
            <v>140</v>
          </cell>
          <cell r="E135">
            <v>6.41</v>
          </cell>
          <cell r="F135">
            <v>897.4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140</v>
          </cell>
          <cell r="Q135">
            <v>897.4</v>
          </cell>
          <cell r="R135">
            <v>1</v>
          </cell>
        </row>
      </sheetData>
      <sheetData sheetId="9" refreshError="1"/>
      <sheetData sheetId="10" refreshError="1"/>
      <sheetData sheetId="11">
        <row r="14">
          <cell r="B14" t="str">
            <v>CONSTRUCCION DE SS-HH</v>
          </cell>
          <cell r="H14">
            <v>0</v>
          </cell>
          <cell r="I14">
            <v>0</v>
          </cell>
          <cell r="K14">
            <v>0</v>
          </cell>
          <cell r="L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  <row r="15">
          <cell r="A15">
            <v>1</v>
          </cell>
          <cell r="B15" t="str">
            <v xml:space="preserve">TRABAJOS PRELIMINARES
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A16">
            <v>1.01</v>
          </cell>
          <cell r="B16" t="str">
            <v xml:space="preserve">LIMPIEZA DEL TERRENO
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</row>
        <row r="17">
          <cell r="A17" t="str">
            <v xml:space="preserve">01.01.01
</v>
          </cell>
          <cell r="B17" t="str">
            <v xml:space="preserve">LIMPIEZA DEL TERRENO MANUAL
</v>
          </cell>
          <cell r="C17" t="str">
            <v xml:space="preserve">m2
</v>
          </cell>
          <cell r="D17">
            <v>117.15</v>
          </cell>
          <cell r="E17">
            <v>1.1100000000000001</v>
          </cell>
          <cell r="F17">
            <v>130.03650000000002</v>
          </cell>
          <cell r="G17">
            <v>0</v>
          </cell>
          <cell r="H17">
            <v>0</v>
          </cell>
          <cell r="I17">
            <v>0</v>
          </cell>
          <cell r="J17">
            <v>117.15</v>
          </cell>
          <cell r="K17">
            <v>130.03650000000002</v>
          </cell>
          <cell r="L17">
            <v>1</v>
          </cell>
          <cell r="M17">
            <v>117.15</v>
          </cell>
          <cell r="N17">
            <v>130.03650000000002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</row>
        <row r="18">
          <cell r="A18">
            <v>1.02</v>
          </cell>
          <cell r="B18" t="str">
            <v xml:space="preserve">TRAZO, NIVELES Y REPLANTEO
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</row>
        <row r="19">
          <cell r="A19" t="str">
            <v xml:space="preserve">01.02.01
</v>
          </cell>
          <cell r="B19" t="str">
            <v xml:space="preserve">TRAZO Y REPLANTEO PRELIMINAR
</v>
          </cell>
          <cell r="C19" t="str">
            <v xml:space="preserve">m2
</v>
          </cell>
          <cell r="D19">
            <v>103.28</v>
          </cell>
          <cell r="E19">
            <v>1.22</v>
          </cell>
          <cell r="F19">
            <v>126.0016</v>
          </cell>
          <cell r="G19">
            <v>0</v>
          </cell>
          <cell r="H19">
            <v>0</v>
          </cell>
          <cell r="I19">
            <v>0</v>
          </cell>
          <cell r="J19">
            <v>75.39</v>
          </cell>
          <cell r="K19">
            <v>91.975799999999992</v>
          </cell>
          <cell r="L19">
            <v>0.72995739736638265</v>
          </cell>
          <cell r="M19">
            <v>75.39</v>
          </cell>
          <cell r="N19">
            <v>91.975799999999992</v>
          </cell>
          <cell r="O19">
            <v>0.72995739736638265</v>
          </cell>
          <cell r="P19">
            <v>27.89</v>
          </cell>
          <cell r="Q19">
            <v>34.025799999999997</v>
          </cell>
          <cell r="R19">
            <v>0.27004260263361735</v>
          </cell>
        </row>
        <row r="20">
          <cell r="A20" t="str">
            <v xml:space="preserve">01.02.02
</v>
          </cell>
          <cell r="B20" t="str">
            <v xml:space="preserve">TRAZO Y REPLANTEO DURANTE EL PROCESO
</v>
          </cell>
          <cell r="C20" t="str">
            <v xml:space="preserve">m2
</v>
          </cell>
          <cell r="D20">
            <v>198.75</v>
          </cell>
          <cell r="E20">
            <v>1.52</v>
          </cell>
          <cell r="F20">
            <v>302.10000000000002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198.75</v>
          </cell>
          <cell r="Q20">
            <v>302.10000000000002</v>
          </cell>
          <cell r="R20">
            <v>1</v>
          </cell>
        </row>
        <row r="21">
          <cell r="A21">
            <v>2</v>
          </cell>
          <cell r="B21" t="str">
            <v xml:space="preserve">MOVIMIENTO DE TIERRAS
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J21">
            <v>0</v>
          </cell>
          <cell r="K21">
            <v>0</v>
          </cell>
        </row>
        <row r="22">
          <cell r="A22">
            <v>2.0099999999999998</v>
          </cell>
          <cell r="B22" t="str">
            <v xml:space="preserve">EXCAVACIONES
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J22">
            <v>0</v>
          </cell>
          <cell r="K22">
            <v>0</v>
          </cell>
        </row>
        <row r="23">
          <cell r="A23" t="str">
            <v xml:space="preserve">02.01.01
</v>
          </cell>
          <cell r="B23" t="str">
            <v xml:space="preserve">EXCAVACION DE ZAPATAS PROF. DE 1.00M A 1.40M
</v>
          </cell>
          <cell r="C23" t="str">
            <v xml:space="preserve">m3
</v>
          </cell>
          <cell r="D23">
            <v>8.74</v>
          </cell>
          <cell r="E23">
            <v>15.89</v>
          </cell>
          <cell r="F23">
            <v>138.87860000000001</v>
          </cell>
          <cell r="G23">
            <v>0</v>
          </cell>
          <cell r="H23">
            <v>0</v>
          </cell>
          <cell r="I23">
            <v>0</v>
          </cell>
          <cell r="J23">
            <v>8.14</v>
          </cell>
          <cell r="K23">
            <v>129.34460000000001</v>
          </cell>
          <cell r="L23">
            <v>0.93135011441647597</v>
          </cell>
          <cell r="M23">
            <v>8.14</v>
          </cell>
          <cell r="N23">
            <v>129.34460000000001</v>
          </cell>
          <cell r="O23">
            <v>0.93135011441647597</v>
          </cell>
          <cell r="P23">
            <v>0.59999999999999964</v>
          </cell>
          <cell r="Q23">
            <v>9.5339999999999954</v>
          </cell>
          <cell r="R23">
            <v>6.8649885583523987E-2</v>
          </cell>
        </row>
        <row r="24">
          <cell r="A24" t="str">
            <v xml:space="preserve">02.01.02
</v>
          </cell>
          <cell r="B24" t="str">
            <v xml:space="preserve">EXCAVACION PARA CIMIENTOS CORRIDOS PROF. HASTA 1.00M
</v>
          </cell>
          <cell r="C24" t="str">
            <v xml:space="preserve">m3
</v>
          </cell>
          <cell r="D24">
            <v>8.4600000000000009</v>
          </cell>
          <cell r="E24">
            <v>18.54</v>
          </cell>
          <cell r="F24">
            <v>156.8484</v>
          </cell>
          <cell r="G24">
            <v>0</v>
          </cell>
          <cell r="H24">
            <v>0</v>
          </cell>
          <cell r="I24">
            <v>0</v>
          </cell>
          <cell r="J24">
            <v>5.04</v>
          </cell>
          <cell r="K24">
            <v>93.441599999999994</v>
          </cell>
          <cell r="L24">
            <v>0.5957446808510638</v>
          </cell>
          <cell r="M24">
            <v>5.04</v>
          </cell>
          <cell r="N24">
            <v>93.441599999999994</v>
          </cell>
          <cell r="O24">
            <v>0.5957446808510638</v>
          </cell>
          <cell r="P24">
            <v>3.4200000000000008</v>
          </cell>
          <cell r="Q24">
            <v>63.406800000000011</v>
          </cell>
          <cell r="R24">
            <v>0.4042553191489362</v>
          </cell>
        </row>
        <row r="25">
          <cell r="A25" t="str">
            <v xml:space="preserve">02.01.03
</v>
          </cell>
          <cell r="B25" t="str">
            <v xml:space="preserve">EXCAVACION PARA TANQUE SEPTICO
</v>
          </cell>
          <cell r="C25" t="str">
            <v xml:space="preserve">m3
</v>
          </cell>
          <cell r="D25">
            <v>160.52000000000001</v>
          </cell>
          <cell r="E25">
            <v>19.87</v>
          </cell>
          <cell r="F25">
            <v>3189.5324000000005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160.52000000000001</v>
          </cell>
          <cell r="Q25">
            <v>3189.5324000000005</v>
          </cell>
          <cell r="R25">
            <v>1</v>
          </cell>
        </row>
        <row r="26">
          <cell r="A26" t="str">
            <v xml:space="preserve">02.01.04
</v>
          </cell>
          <cell r="B26" t="str">
            <v xml:space="preserve">EXCAVACION PARA CAJA DE DISTRIBUCION Y REGISTRO
</v>
          </cell>
          <cell r="C26" t="str">
            <v xml:space="preserve">m3
</v>
          </cell>
          <cell r="D26">
            <v>47.96</v>
          </cell>
          <cell r="E26">
            <v>19.87</v>
          </cell>
          <cell r="F26">
            <v>952.9652000000001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47.96</v>
          </cell>
          <cell r="Q26">
            <v>952.9652000000001</v>
          </cell>
          <cell r="R26">
            <v>1</v>
          </cell>
        </row>
        <row r="27">
          <cell r="A27" t="str">
            <v xml:space="preserve">02.01.05
</v>
          </cell>
          <cell r="B27" t="str">
            <v xml:space="preserve">EXCAVACION PARA POZO SEPTICO
</v>
          </cell>
          <cell r="C27" t="str">
            <v xml:space="preserve">m3
</v>
          </cell>
          <cell r="D27">
            <v>7.94</v>
          </cell>
          <cell r="E27">
            <v>19.87</v>
          </cell>
          <cell r="F27">
            <v>157.76780000000002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7.94</v>
          </cell>
          <cell r="Q27">
            <v>157.76780000000002</v>
          </cell>
          <cell r="R27">
            <v>1</v>
          </cell>
        </row>
        <row r="28">
          <cell r="A28">
            <v>2.02</v>
          </cell>
          <cell r="B28" t="str">
            <v xml:space="preserve">RELLENOS
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>
            <v>0</v>
          </cell>
        </row>
        <row r="29">
          <cell r="A29" t="str">
            <v xml:space="preserve">02.02.01
</v>
          </cell>
          <cell r="B29" t="str">
            <v xml:space="preserve">RELLENO CON MATERIAL PROPIO EN FORMA MANUAL EN CAPAS DE 0.20M
</v>
          </cell>
          <cell r="C29" t="str">
            <v xml:space="preserve">m3
</v>
          </cell>
          <cell r="D29">
            <v>4.67</v>
          </cell>
          <cell r="E29">
            <v>9.27</v>
          </cell>
          <cell r="F29">
            <v>43.290900000000001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4.67</v>
          </cell>
          <cell r="Q29">
            <v>43.290900000000001</v>
          </cell>
          <cell r="R29">
            <v>1</v>
          </cell>
        </row>
        <row r="30">
          <cell r="A30" t="str">
            <v xml:space="preserve">02.02.02
</v>
          </cell>
          <cell r="B30" t="str">
            <v xml:space="preserve">RELLENO CON MATERIAL DE PRESTAMO EN FORMA MANUAL EN CAPAS DE 0.20M
</v>
          </cell>
          <cell r="C30" t="str">
            <v xml:space="preserve">m3
</v>
          </cell>
          <cell r="D30">
            <v>7.85</v>
          </cell>
          <cell r="E30">
            <v>35.44</v>
          </cell>
          <cell r="F30">
            <v>278.20399999999995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7.85</v>
          </cell>
          <cell r="Q30">
            <v>278.20399999999995</v>
          </cell>
          <cell r="R30">
            <v>1</v>
          </cell>
        </row>
        <row r="31">
          <cell r="A31">
            <v>2.0299999999999998</v>
          </cell>
          <cell r="B31" t="str">
            <v xml:space="preserve">ELIMINACION DE MATERIAL EXCEDENTE
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J31">
            <v>0</v>
          </cell>
          <cell r="K31">
            <v>0</v>
          </cell>
        </row>
        <row r="32">
          <cell r="A32" t="str">
            <v xml:space="preserve">02.03.01
</v>
          </cell>
          <cell r="B32" t="str">
            <v xml:space="preserve">ELIMINACION DE MATERIAL EXCEDENTE DM=30 M
</v>
          </cell>
          <cell r="C32" t="str">
            <v xml:space="preserve">m3
</v>
          </cell>
          <cell r="D32">
            <v>230.17</v>
          </cell>
          <cell r="E32">
            <v>9.27</v>
          </cell>
          <cell r="F32">
            <v>2133.6758999999997</v>
          </cell>
          <cell r="G32">
            <v>0</v>
          </cell>
          <cell r="H32">
            <v>0</v>
          </cell>
          <cell r="I32">
            <v>0</v>
          </cell>
          <cell r="J32">
            <v>15</v>
          </cell>
          <cell r="K32">
            <v>139.04999999999998</v>
          </cell>
          <cell r="L32">
            <v>6.5169222748403352E-2</v>
          </cell>
          <cell r="M32">
            <v>15</v>
          </cell>
          <cell r="N32">
            <v>139.04999999999998</v>
          </cell>
          <cell r="O32">
            <v>6.5169222748403352E-2</v>
          </cell>
          <cell r="P32">
            <v>215.17</v>
          </cell>
          <cell r="Q32">
            <v>1994.6258999999998</v>
          </cell>
          <cell r="R32">
            <v>0.93483077725159669</v>
          </cell>
        </row>
        <row r="33">
          <cell r="A33">
            <v>2.04</v>
          </cell>
          <cell r="B33" t="str">
            <v xml:space="preserve">NIVELACION INTERIOR
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J33">
            <v>0</v>
          </cell>
          <cell r="K33">
            <v>0</v>
          </cell>
        </row>
        <row r="34">
          <cell r="A34" t="str">
            <v xml:space="preserve">02.04.01
</v>
          </cell>
          <cell r="B34" t="str">
            <v xml:space="preserve">NIVELACION Y COMPACTADO C/EQUIPO LIVIANO
</v>
          </cell>
          <cell r="C34" t="str">
            <v xml:space="preserve">m2
</v>
          </cell>
          <cell r="D34">
            <v>27.9</v>
          </cell>
          <cell r="E34">
            <v>1.58</v>
          </cell>
          <cell r="F34">
            <v>44.082000000000001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27.9</v>
          </cell>
          <cell r="Q34">
            <v>44.082000000000001</v>
          </cell>
          <cell r="R34">
            <v>1</v>
          </cell>
        </row>
        <row r="35">
          <cell r="A35">
            <v>3</v>
          </cell>
          <cell r="B35" t="str">
            <v xml:space="preserve">OBRAS DE CONCRETO SIMPLE
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K35">
            <v>0</v>
          </cell>
        </row>
        <row r="36">
          <cell r="A36">
            <v>3.01</v>
          </cell>
          <cell r="B36" t="str">
            <v xml:space="preserve">ZAPATAS
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J36">
            <v>0</v>
          </cell>
          <cell r="K36">
            <v>0</v>
          </cell>
        </row>
        <row r="37">
          <cell r="A37" t="str">
            <v xml:space="preserve">03.01.01
</v>
          </cell>
          <cell r="B37" t="str">
            <v xml:space="preserve">ZAPATAS: SOLADO CON MEZCLA 1:12 CEMENTO-HORMIGON
</v>
          </cell>
          <cell r="C37" t="str">
            <v xml:space="preserve">m2
</v>
          </cell>
          <cell r="D37">
            <v>6.08</v>
          </cell>
          <cell r="E37">
            <v>21.08</v>
          </cell>
          <cell r="F37">
            <v>128.16639999999998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6.08</v>
          </cell>
          <cell r="Q37">
            <v>128.16639999999998</v>
          </cell>
          <cell r="R37">
            <v>1</v>
          </cell>
        </row>
        <row r="38">
          <cell r="A38">
            <v>3.02</v>
          </cell>
          <cell r="B38" t="str">
            <v xml:space="preserve">CIMIENTOS CORRIDOS
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J38">
            <v>0</v>
          </cell>
          <cell r="K38">
            <v>0</v>
          </cell>
        </row>
        <row r="39">
          <cell r="A39" t="str">
            <v xml:space="preserve">03.02.01
</v>
          </cell>
          <cell r="B39" t="str">
            <v xml:space="preserve">CIMIENTOS CORRIDOS MEZCLA 1:10 CEMENTO-HORMIGON 30% PG MAX 6"
</v>
          </cell>
          <cell r="C39" t="str">
            <v xml:space="preserve">m3
</v>
          </cell>
          <cell r="D39">
            <v>7.02</v>
          </cell>
          <cell r="E39">
            <v>164.52</v>
          </cell>
          <cell r="F39">
            <v>1154.9304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7.02</v>
          </cell>
          <cell r="Q39">
            <v>1154.9304</v>
          </cell>
          <cell r="R39">
            <v>1</v>
          </cell>
        </row>
        <row r="40">
          <cell r="A40">
            <v>3.03</v>
          </cell>
          <cell r="B40" t="str">
            <v xml:space="preserve">SOBRECIMIENTOS
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J40">
            <v>0</v>
          </cell>
          <cell r="K40">
            <v>0</v>
          </cell>
        </row>
        <row r="41">
          <cell r="A41" t="str">
            <v xml:space="preserve">03.03.01
</v>
          </cell>
          <cell r="B41" t="str">
            <v xml:space="preserve">SOBRECIMIENTOS: CONCRETO DE 1:8 CEMENTO-HORMIGON + 25% P.M. ANCHO=0.25 MT
</v>
          </cell>
          <cell r="C41" t="str">
            <v xml:space="preserve">m3
</v>
          </cell>
          <cell r="D41">
            <v>2.13</v>
          </cell>
          <cell r="E41">
            <v>222.47</v>
          </cell>
          <cell r="F41">
            <v>473.86109999999996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2.13</v>
          </cell>
          <cell r="Q41">
            <v>473.86109999999996</v>
          </cell>
          <cell r="R41">
            <v>1</v>
          </cell>
        </row>
        <row r="42">
          <cell r="A42" t="str">
            <v xml:space="preserve">03.03.02
</v>
          </cell>
          <cell r="B42" t="str">
            <v xml:space="preserve">SOBRECIMIENTOS: ENCOFRADO Y DESENCOFRADO DE 0.30 A 0.60MT
</v>
          </cell>
          <cell r="C42" t="str">
            <v xml:space="preserve">m2
</v>
          </cell>
          <cell r="D42">
            <v>14.2</v>
          </cell>
          <cell r="E42">
            <v>31.54</v>
          </cell>
          <cell r="F42">
            <v>447.86799999999994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14.2</v>
          </cell>
          <cell r="Q42">
            <v>447.86799999999994</v>
          </cell>
          <cell r="R42">
            <v>1</v>
          </cell>
        </row>
        <row r="43">
          <cell r="A43">
            <v>3.04</v>
          </cell>
          <cell r="B43" t="str">
            <v xml:space="preserve">FALSO PISOS
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J43">
            <v>0</v>
          </cell>
          <cell r="K43">
            <v>0</v>
          </cell>
        </row>
        <row r="44">
          <cell r="A44" t="str">
            <v xml:space="preserve">03.04.01
</v>
          </cell>
          <cell r="B44" t="str">
            <v xml:space="preserve">FALSO PISO CON CONCRETO e=4"
</v>
          </cell>
          <cell r="C44" t="str">
            <v xml:space="preserve">m2
</v>
          </cell>
          <cell r="D44">
            <v>23.98</v>
          </cell>
          <cell r="E44">
            <v>21.75</v>
          </cell>
          <cell r="F44">
            <v>521.56500000000005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23.98</v>
          </cell>
          <cell r="Q44">
            <v>521.56500000000005</v>
          </cell>
          <cell r="R44">
            <v>1</v>
          </cell>
        </row>
        <row r="45">
          <cell r="A45">
            <v>3.05</v>
          </cell>
          <cell r="B45" t="str">
            <v xml:space="preserve">VEREDAS
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J45">
            <v>0</v>
          </cell>
          <cell r="K45">
            <v>0</v>
          </cell>
        </row>
        <row r="46">
          <cell r="A46" t="str">
            <v xml:space="preserve">03.05.01
</v>
          </cell>
          <cell r="B46" t="str">
            <v xml:space="preserve">VEREDAS: PISO DE CONCRETO PULIDO f'c=140 kg/cm2
</v>
          </cell>
          <cell r="C46" t="str">
            <v xml:space="preserve">m2
</v>
          </cell>
          <cell r="D46">
            <v>26.85</v>
          </cell>
          <cell r="E46">
            <v>35.729999999999997</v>
          </cell>
          <cell r="F46">
            <v>959.35050000000001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26.85</v>
          </cell>
          <cell r="Q46">
            <v>959.35050000000001</v>
          </cell>
          <cell r="R46">
            <v>1</v>
          </cell>
        </row>
        <row r="47">
          <cell r="A47" t="str">
            <v xml:space="preserve">03.05.02
</v>
          </cell>
          <cell r="B47" t="str">
            <v xml:space="preserve">VEREDAS: ENCOFRADO Y DESENCOFRADO HASTA 0.30M
</v>
          </cell>
          <cell r="C47" t="str">
            <v xml:space="preserve">m2
</v>
          </cell>
          <cell r="D47">
            <v>8.3699999999999992</v>
          </cell>
          <cell r="E47">
            <v>25.24</v>
          </cell>
          <cell r="F47">
            <v>211.25879999999998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8.3699999999999992</v>
          </cell>
          <cell r="Q47">
            <v>211.25879999999998</v>
          </cell>
          <cell r="R47">
            <v>1</v>
          </cell>
        </row>
        <row r="48">
          <cell r="A48" t="str">
            <v xml:space="preserve">03.05.03
</v>
          </cell>
          <cell r="B48" t="str">
            <v xml:space="preserve">VEREDAS: EMPEDRADO e=15CM, PG MAX 6"
</v>
          </cell>
          <cell r="C48" t="str">
            <v xml:space="preserve">m2
</v>
          </cell>
          <cell r="D48">
            <v>8.3699999999999992</v>
          </cell>
          <cell r="E48">
            <v>15.48</v>
          </cell>
          <cell r="F48">
            <v>129.5676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8.3699999999999992</v>
          </cell>
          <cell r="Q48">
            <v>129.5676</v>
          </cell>
          <cell r="R48">
            <v>1</v>
          </cell>
        </row>
        <row r="49">
          <cell r="A49">
            <v>3.06</v>
          </cell>
          <cell r="B49" t="str">
            <v xml:space="preserve">POZOS
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J49">
            <v>0</v>
          </cell>
          <cell r="K49">
            <v>0</v>
          </cell>
        </row>
        <row r="50">
          <cell r="A50" t="str">
            <v xml:space="preserve">03.06.01
</v>
          </cell>
          <cell r="B50" t="str">
            <v xml:space="preserve">MAMPOSTERIA DE PIEDRA f'c=140 kg/cm2
</v>
          </cell>
          <cell r="C50" t="str">
            <v xml:space="preserve">m3
</v>
          </cell>
          <cell r="D50">
            <v>2.39</v>
          </cell>
          <cell r="E50">
            <v>854.25</v>
          </cell>
          <cell r="F50">
            <v>2041.6575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2.39</v>
          </cell>
          <cell r="Q50">
            <v>2041.6575</v>
          </cell>
          <cell r="R50">
            <v>1</v>
          </cell>
        </row>
        <row r="51">
          <cell r="A51">
            <v>4</v>
          </cell>
          <cell r="B51" t="str">
            <v xml:space="preserve">OBRAS DE CONCRETO ARMADO
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J51">
            <v>0</v>
          </cell>
          <cell r="K51">
            <v>0</v>
          </cell>
        </row>
        <row r="52">
          <cell r="A52">
            <v>4.01</v>
          </cell>
          <cell r="B52" t="str">
            <v xml:space="preserve">ZAPATAS
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J52">
            <v>0</v>
          </cell>
          <cell r="K52">
            <v>0</v>
          </cell>
        </row>
        <row r="53">
          <cell r="A53" t="str">
            <v xml:space="preserve">04.01.01
</v>
          </cell>
          <cell r="B53" t="str">
            <v xml:space="preserve">ZAPATAS: CONCRETO f'c=175 kg/cm2
</v>
          </cell>
          <cell r="C53" t="str">
            <v xml:space="preserve">m3
</v>
          </cell>
          <cell r="D53">
            <v>3.04</v>
          </cell>
          <cell r="E53">
            <v>290.72000000000003</v>
          </cell>
          <cell r="F53">
            <v>883.78880000000004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3.04</v>
          </cell>
          <cell r="Q53">
            <v>883.78880000000004</v>
          </cell>
          <cell r="R53">
            <v>1</v>
          </cell>
        </row>
        <row r="54">
          <cell r="A54" t="str">
            <v xml:space="preserve">04.01.02
</v>
          </cell>
          <cell r="B54" t="str">
            <v xml:space="preserve">ZAPATAS: ACERO CORRUGADO fy= 4200 kg/cm2 G-60
</v>
          </cell>
          <cell r="C54" t="str">
            <v xml:space="preserve">kg
</v>
          </cell>
          <cell r="D54">
            <v>57.35</v>
          </cell>
          <cell r="E54">
            <v>5.1100000000000003</v>
          </cell>
          <cell r="F54">
            <v>293.05850000000004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57.35</v>
          </cell>
          <cell r="Q54">
            <v>293.05850000000004</v>
          </cell>
          <cell r="R54">
            <v>1</v>
          </cell>
        </row>
        <row r="55">
          <cell r="A55">
            <v>4.0199999999999996</v>
          </cell>
          <cell r="B55" t="str">
            <v xml:space="preserve">MUROS REFORZADOS
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J55">
            <v>0</v>
          </cell>
          <cell r="K55">
            <v>0</v>
          </cell>
        </row>
        <row r="56">
          <cell r="A56" t="str">
            <v xml:space="preserve">04.02.01
</v>
          </cell>
          <cell r="B56" t="str">
            <v xml:space="preserve">MUROS REFORZADOS: CONCRETO f'c=175 kg/cm2
</v>
          </cell>
          <cell r="C56" t="str">
            <v xml:space="preserve">m3
</v>
          </cell>
          <cell r="D56">
            <v>8.0399999999999991</v>
          </cell>
          <cell r="E56">
            <v>310.45</v>
          </cell>
          <cell r="F56">
            <v>2496.0179999999996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8.0399999999999991</v>
          </cell>
          <cell r="Q56">
            <v>2496.0179999999996</v>
          </cell>
          <cell r="R56">
            <v>1</v>
          </cell>
        </row>
        <row r="57">
          <cell r="A57" t="str">
            <v xml:space="preserve">04.02.02
</v>
          </cell>
          <cell r="B57" t="str">
            <v xml:space="preserve">MUROS REFORZADOS: ENCOFRADO Y DESENCOFRADO
</v>
          </cell>
          <cell r="C57" t="str">
            <v xml:space="preserve">m2
</v>
          </cell>
          <cell r="D57">
            <v>69.89</v>
          </cell>
          <cell r="E57">
            <v>29.42</v>
          </cell>
          <cell r="F57">
            <v>2056.1638000000003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69.89</v>
          </cell>
          <cell r="Q57">
            <v>2056.1638000000003</v>
          </cell>
          <cell r="R57">
            <v>1</v>
          </cell>
        </row>
        <row r="58">
          <cell r="A58" t="str">
            <v xml:space="preserve">04.02.03
</v>
          </cell>
          <cell r="B58" t="str">
            <v xml:space="preserve">MUROS REFORZADOS: ACERO CORRUGADO fy= 4200 kg/cm2 G-60
</v>
          </cell>
          <cell r="C58" t="str">
            <v xml:space="preserve">kg
</v>
          </cell>
          <cell r="D58">
            <v>322.7</v>
          </cell>
          <cell r="E58">
            <v>5.07</v>
          </cell>
          <cell r="F58">
            <v>1636.0889999999999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322.7</v>
          </cell>
          <cell r="Q58">
            <v>1636.0889999999999</v>
          </cell>
          <cell r="R58">
            <v>1</v>
          </cell>
        </row>
        <row r="59">
          <cell r="A59">
            <v>4.03</v>
          </cell>
          <cell r="B59" t="str">
            <v xml:space="preserve">COLUMNAS
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J59">
            <v>0</v>
          </cell>
          <cell r="K59">
            <v>0</v>
          </cell>
        </row>
        <row r="60">
          <cell r="A60" t="str">
            <v xml:space="preserve">04.03.01
</v>
          </cell>
          <cell r="B60" t="str">
            <v xml:space="preserve">COLUMNAS: CONCRETO f'c=210 kg/cm2
</v>
          </cell>
          <cell r="C60" t="str">
            <v xml:space="preserve">m3
</v>
          </cell>
          <cell r="D60">
            <v>5</v>
          </cell>
          <cell r="E60">
            <v>357.68</v>
          </cell>
          <cell r="F60">
            <v>1788.4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5</v>
          </cell>
          <cell r="Q60">
            <v>1788.4</v>
          </cell>
          <cell r="R60">
            <v>1</v>
          </cell>
        </row>
        <row r="61">
          <cell r="A61" t="str">
            <v xml:space="preserve">04.03.02
</v>
          </cell>
          <cell r="B61" t="str">
            <v xml:space="preserve">COLUMNAS: ENCOFRADO Y DESENCOFRADO
</v>
          </cell>
          <cell r="C61" t="str">
            <v xml:space="preserve">m2
</v>
          </cell>
          <cell r="D61">
            <v>71.430000000000007</v>
          </cell>
          <cell r="E61">
            <v>26.68</v>
          </cell>
          <cell r="F61">
            <v>1905.7524000000001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71.430000000000007</v>
          </cell>
          <cell r="Q61">
            <v>1905.7524000000001</v>
          </cell>
          <cell r="R61">
            <v>1</v>
          </cell>
        </row>
        <row r="62">
          <cell r="A62" t="str">
            <v xml:space="preserve">04.03.03
</v>
          </cell>
          <cell r="B62" t="str">
            <v xml:space="preserve">COLUMNAS: ACERO DE REFUERZO fy=4,200 kg/cm2 G-60
</v>
          </cell>
          <cell r="C62" t="str">
            <v xml:space="preserve">kg
</v>
          </cell>
          <cell r="D62">
            <v>437.71</v>
          </cell>
          <cell r="E62">
            <v>5.03</v>
          </cell>
          <cell r="F62">
            <v>2201.6813000000002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437.71</v>
          </cell>
          <cell r="Q62">
            <v>2201.6813000000002</v>
          </cell>
          <cell r="R62">
            <v>1</v>
          </cell>
        </row>
        <row r="63">
          <cell r="A63">
            <v>4.04</v>
          </cell>
          <cell r="B63" t="str">
            <v xml:space="preserve">VIGAS
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J63">
            <v>0</v>
          </cell>
          <cell r="K63">
            <v>0</v>
          </cell>
        </row>
        <row r="64">
          <cell r="A64" t="str">
            <v xml:space="preserve">04.04.01
</v>
          </cell>
          <cell r="B64" t="str">
            <v xml:space="preserve">VIGAS: CONCRETO f'c=210 kg/cm2
</v>
          </cell>
          <cell r="C64" t="str">
            <v xml:space="preserve">m3
</v>
          </cell>
          <cell r="D64">
            <v>2.4900000000000002</v>
          </cell>
          <cell r="E64">
            <v>354.35</v>
          </cell>
          <cell r="F64">
            <v>882.33150000000012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2.4900000000000002</v>
          </cell>
          <cell r="Q64">
            <v>882.33150000000012</v>
          </cell>
          <cell r="R64">
            <v>1</v>
          </cell>
        </row>
        <row r="65">
          <cell r="A65" t="str">
            <v xml:space="preserve">04.04.02
</v>
          </cell>
          <cell r="B65" t="str">
            <v xml:space="preserve">VIGAS: ENCOFRADO Y DESENCOFRADO
</v>
          </cell>
          <cell r="C65" t="str">
            <v xml:space="preserve">m2
</v>
          </cell>
          <cell r="D65">
            <v>30.19</v>
          </cell>
          <cell r="E65">
            <v>31.06</v>
          </cell>
          <cell r="F65">
            <v>937.70140000000004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30.19</v>
          </cell>
          <cell r="Q65">
            <v>937.70140000000004</v>
          </cell>
          <cell r="R65">
            <v>1</v>
          </cell>
        </row>
        <row r="66">
          <cell r="A66" t="str">
            <v xml:space="preserve">04.04.03
</v>
          </cell>
          <cell r="B66" t="str">
            <v xml:space="preserve">VIGAS: ACERO DE REFUERZO fy=4,200 kg/cm2 G-60
</v>
          </cell>
          <cell r="C66" t="str">
            <v xml:space="preserve">kg
</v>
          </cell>
          <cell r="D66">
            <v>537.58000000000004</v>
          </cell>
          <cell r="E66">
            <v>5.1100000000000003</v>
          </cell>
          <cell r="F66">
            <v>2747.0338000000002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537.58000000000004</v>
          </cell>
          <cell r="Q66">
            <v>2747.0338000000002</v>
          </cell>
          <cell r="R66">
            <v>1</v>
          </cell>
        </row>
        <row r="67">
          <cell r="A67">
            <v>4.05</v>
          </cell>
          <cell r="B67" t="str">
            <v xml:space="preserve">LOSAS ALIGERADAS
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J67">
            <v>0</v>
          </cell>
          <cell r="K67">
            <v>0</v>
          </cell>
        </row>
        <row r="68">
          <cell r="A68" t="str">
            <v xml:space="preserve">04.05.01
</v>
          </cell>
          <cell r="B68" t="str">
            <v xml:space="preserve">LOSAS ALIGERADAS: CONCRETO f'c=210 kg/cm2
</v>
          </cell>
          <cell r="C68" t="str">
            <v xml:space="preserve">m3
</v>
          </cell>
          <cell r="D68">
            <v>3.66</v>
          </cell>
          <cell r="E68">
            <v>307.8</v>
          </cell>
          <cell r="F68">
            <v>1126.548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3.66</v>
          </cell>
          <cell r="Q68">
            <v>1126.548</v>
          </cell>
          <cell r="R68">
            <v>1</v>
          </cell>
        </row>
        <row r="69">
          <cell r="A69" t="str">
            <v xml:space="preserve">04.05.02
</v>
          </cell>
          <cell r="B69" t="str">
            <v xml:space="preserve">LOSAS ALIGERADAS: ENCOFRADO Y DESENCOFRADO
</v>
          </cell>
          <cell r="C69" t="str">
            <v xml:space="preserve">m2
</v>
          </cell>
          <cell r="D69">
            <v>51.47</v>
          </cell>
          <cell r="E69">
            <v>44.86</v>
          </cell>
          <cell r="F69">
            <v>2308.9441999999999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51.47</v>
          </cell>
          <cell r="Q69">
            <v>2308.9441999999999</v>
          </cell>
          <cell r="R69">
            <v>1</v>
          </cell>
        </row>
        <row r="70">
          <cell r="A70" t="str">
            <v xml:space="preserve">04.05.03
</v>
          </cell>
          <cell r="B70" t="str">
            <v xml:space="preserve">LOSAS MACIZAS: ACERO DE REFUERZO fy=4,200 kg/cm2 G-60
</v>
          </cell>
          <cell r="C70" t="str">
            <v xml:space="preserve">kg
</v>
          </cell>
          <cell r="D70">
            <v>290.51</v>
          </cell>
          <cell r="E70">
            <v>5.03</v>
          </cell>
          <cell r="F70">
            <v>1461.2653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290.51</v>
          </cell>
          <cell r="Q70">
            <v>1461.2653</v>
          </cell>
          <cell r="R70">
            <v>1</v>
          </cell>
        </row>
        <row r="71">
          <cell r="A71" t="str">
            <v xml:space="preserve">04.05.04
</v>
          </cell>
          <cell r="B71" t="str">
            <v xml:space="preserve">LOSAS ALIGERADAS: LADRILLOS HUECOS MECANIZADOS DE 15X30X30CM
</v>
          </cell>
          <cell r="C71" t="str">
            <v xml:space="preserve">und
</v>
          </cell>
          <cell r="D71">
            <v>286.17</v>
          </cell>
          <cell r="E71">
            <v>4.51</v>
          </cell>
          <cell r="F71">
            <v>1290.6267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286.17</v>
          </cell>
          <cell r="Q71">
            <v>1290.6267</v>
          </cell>
          <cell r="R71">
            <v>1</v>
          </cell>
        </row>
        <row r="72">
          <cell r="A72">
            <v>4.0599999999999996</v>
          </cell>
          <cell r="B72" t="str">
            <v xml:space="preserve">LOSAS MACIZAS
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J72">
            <v>0</v>
          </cell>
          <cell r="K72">
            <v>0</v>
          </cell>
        </row>
        <row r="73">
          <cell r="A73" t="str">
            <v xml:space="preserve">04.06.01
</v>
          </cell>
          <cell r="B73" t="str">
            <v xml:space="preserve">LOSAS MACIZAS: CONCRETO f'c=210 kg/cm2
</v>
          </cell>
          <cell r="C73" t="str">
            <v xml:space="preserve">m3
</v>
          </cell>
          <cell r="D73">
            <v>3</v>
          </cell>
          <cell r="E73">
            <v>314.38</v>
          </cell>
          <cell r="F73">
            <v>943.14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3</v>
          </cell>
          <cell r="Q73">
            <v>943.14</v>
          </cell>
          <cell r="R73">
            <v>1</v>
          </cell>
        </row>
        <row r="74">
          <cell r="A74" t="str">
            <v xml:space="preserve">04.06.02
</v>
          </cell>
          <cell r="B74" t="str">
            <v xml:space="preserve">LOSAS MACIZAS: ENCOFRADO Y DESENCOFRADO
</v>
          </cell>
          <cell r="C74" t="str">
            <v xml:space="preserve">m2
</v>
          </cell>
          <cell r="D74">
            <v>24.56</v>
          </cell>
          <cell r="E74">
            <v>46.17</v>
          </cell>
          <cell r="F74">
            <v>1133.9351999999999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24.56</v>
          </cell>
          <cell r="Q74">
            <v>1133.9351999999999</v>
          </cell>
          <cell r="R74">
            <v>1</v>
          </cell>
        </row>
        <row r="75">
          <cell r="A75" t="str">
            <v xml:space="preserve">04.06.03
</v>
          </cell>
          <cell r="B75" t="str">
            <v xml:space="preserve">LOSAS MACIZAS: ACERO DE REFUERZO fy=4,200 kg/cm2 G-60
</v>
          </cell>
          <cell r="C75" t="str">
            <v xml:space="preserve">kg
</v>
          </cell>
          <cell r="D75">
            <v>195.71</v>
          </cell>
          <cell r="E75">
            <v>5.03</v>
          </cell>
          <cell r="F75">
            <v>984.42130000000009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195.71</v>
          </cell>
          <cell r="Q75">
            <v>984.42130000000009</v>
          </cell>
          <cell r="R75">
            <v>1</v>
          </cell>
        </row>
        <row r="76">
          <cell r="A76">
            <v>5</v>
          </cell>
          <cell r="B76" t="str">
            <v xml:space="preserve">MUROS Y TABIQUES DE ALBAÑILERIA
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J76">
            <v>0</v>
          </cell>
          <cell r="K76">
            <v>0</v>
          </cell>
        </row>
        <row r="77">
          <cell r="A77">
            <v>5.01</v>
          </cell>
          <cell r="B77" t="str">
            <v xml:space="preserve">MUROS DE LADRILLO
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J77">
            <v>0</v>
          </cell>
          <cell r="K77">
            <v>0</v>
          </cell>
        </row>
        <row r="78">
          <cell r="A78" t="str">
            <v xml:space="preserve">05.01.01
</v>
          </cell>
          <cell r="B78" t="str">
            <v xml:space="preserve">MURO DE LADRILLO MECANIZADO DE ARCILLA DE SOGA MEZCLA 1:5, e=1.5 CM
</v>
          </cell>
          <cell r="C78" t="str">
            <v xml:space="preserve">m2
</v>
          </cell>
          <cell r="D78">
            <v>98.01</v>
          </cell>
          <cell r="E78">
            <v>63.8</v>
          </cell>
          <cell r="F78">
            <v>6253.0380000000005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98.01</v>
          </cell>
          <cell r="Q78">
            <v>6253.0380000000005</v>
          </cell>
          <cell r="R78">
            <v>1</v>
          </cell>
        </row>
        <row r="79">
          <cell r="A79">
            <v>6</v>
          </cell>
          <cell r="B79" t="str">
            <v xml:space="preserve">REVOQUES Y ENLUCIDOS
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J79">
            <v>0</v>
          </cell>
          <cell r="K79">
            <v>0</v>
          </cell>
        </row>
        <row r="80">
          <cell r="A80">
            <v>6.01</v>
          </cell>
          <cell r="B80" t="str">
            <v xml:space="preserve">TARRAJEO EN INTERIORES 1:5 CEMENTO ARENA, e=1.5CM
</v>
          </cell>
          <cell r="C80" t="str">
            <v xml:space="preserve">m2
</v>
          </cell>
          <cell r="D80">
            <v>114.28</v>
          </cell>
          <cell r="E80">
            <v>14.54</v>
          </cell>
          <cell r="F80">
            <v>1661.6311999999998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114.28</v>
          </cell>
          <cell r="Q80">
            <v>1661.6311999999998</v>
          </cell>
          <cell r="R80">
            <v>1</v>
          </cell>
        </row>
        <row r="81">
          <cell r="A81">
            <v>6.02</v>
          </cell>
          <cell r="B81" t="str">
            <v xml:space="preserve">TARRAJEO EN EXTERIORES 1:5 CEMENTO ARENA, e=1.5CM
</v>
          </cell>
          <cell r="C81" t="str">
            <v xml:space="preserve">m2
</v>
          </cell>
          <cell r="D81">
            <v>68.44</v>
          </cell>
          <cell r="E81">
            <v>21.84</v>
          </cell>
          <cell r="F81">
            <v>1494.7295999999999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68.44</v>
          </cell>
          <cell r="Q81">
            <v>1494.7295999999999</v>
          </cell>
          <cell r="R81">
            <v>1</v>
          </cell>
        </row>
        <row r="82">
          <cell r="A82">
            <v>6.03</v>
          </cell>
          <cell r="B82" t="str">
            <v xml:space="preserve">TARRAJEO PRIMARIO (RAYADO)
</v>
          </cell>
          <cell r="C82" t="str">
            <v xml:space="preserve">m2
</v>
          </cell>
          <cell r="D82">
            <v>61.9</v>
          </cell>
          <cell r="E82">
            <v>10.97</v>
          </cell>
          <cell r="F82">
            <v>679.04300000000001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61.9</v>
          </cell>
          <cell r="Q82">
            <v>679.04300000000001</v>
          </cell>
          <cell r="R82">
            <v>1</v>
          </cell>
        </row>
        <row r="83">
          <cell r="A83">
            <v>6.04</v>
          </cell>
          <cell r="B83" t="str">
            <v xml:space="preserve">CIELO RASO CON MEZCLA 1:4 CEMENTO-ARENA, e=1.5CM
</v>
          </cell>
          <cell r="C83" t="str">
            <v xml:space="preserve">m2
</v>
          </cell>
          <cell r="D83">
            <v>78.63</v>
          </cell>
          <cell r="E83">
            <v>14.16</v>
          </cell>
          <cell r="F83">
            <v>1113.4007999999999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78.63</v>
          </cell>
          <cell r="Q83">
            <v>1113.4007999999999</v>
          </cell>
          <cell r="R83">
            <v>1</v>
          </cell>
        </row>
        <row r="84">
          <cell r="A84">
            <v>6.05</v>
          </cell>
          <cell r="B84" t="str">
            <v xml:space="preserve">VESTIDURA DE DERRAMES ANCHO=10CM. 1:5 CEMENTO-ARENA, e=1.5CM
</v>
          </cell>
          <cell r="C84" t="str">
            <v xml:space="preserve">m
</v>
          </cell>
          <cell r="D84">
            <v>52.8</v>
          </cell>
          <cell r="E84">
            <v>5.84</v>
          </cell>
          <cell r="F84">
            <v>308.35199999999998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52.8</v>
          </cell>
          <cell r="Q84">
            <v>308.35199999999998</v>
          </cell>
          <cell r="R84">
            <v>1</v>
          </cell>
        </row>
        <row r="85">
          <cell r="A85">
            <v>6.06</v>
          </cell>
          <cell r="B85" t="str">
            <v xml:space="preserve">BRUÑAS DE 1.0CM
</v>
          </cell>
          <cell r="C85" t="str">
            <v xml:space="preserve">m
</v>
          </cell>
          <cell r="D85">
            <v>126.18</v>
          </cell>
          <cell r="E85">
            <v>3.46</v>
          </cell>
          <cell r="F85">
            <v>436.58280000000002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126.18</v>
          </cell>
          <cell r="Q85">
            <v>436.58280000000002</v>
          </cell>
          <cell r="R85">
            <v>1</v>
          </cell>
        </row>
        <row r="86">
          <cell r="A86">
            <v>6.07</v>
          </cell>
          <cell r="B86" t="str">
            <v xml:space="preserve">TARRAJEO EN COLUMNAS
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J86">
            <v>0</v>
          </cell>
          <cell r="K86">
            <v>0</v>
          </cell>
        </row>
        <row r="87">
          <cell r="A87" t="str">
            <v xml:space="preserve">06.07.01
</v>
          </cell>
          <cell r="B87" t="str">
            <v xml:space="preserve">COLUMNAS: TARRAJEO DE SUPERFICIE MORTERO 1:5 CEMENTO-ARENA, e=1.5CM
</v>
          </cell>
          <cell r="C87" t="str">
            <v xml:space="preserve">m2
</v>
          </cell>
          <cell r="D87">
            <v>23.98</v>
          </cell>
          <cell r="E87">
            <v>11.76</v>
          </cell>
          <cell r="F87">
            <v>282.00479999999999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23.98</v>
          </cell>
          <cell r="Q87">
            <v>282.00479999999999</v>
          </cell>
          <cell r="R87">
            <v>1</v>
          </cell>
        </row>
        <row r="88">
          <cell r="A88" t="str">
            <v xml:space="preserve">06.07.02
</v>
          </cell>
          <cell r="B88" t="str">
            <v xml:space="preserve">COLUMNAS: TARRAJEO DE ARISTAS
</v>
          </cell>
          <cell r="C88" t="str">
            <v xml:space="preserve">m
</v>
          </cell>
          <cell r="D88">
            <v>78.900000000000006</v>
          </cell>
          <cell r="E88">
            <v>4.8</v>
          </cell>
          <cell r="F88">
            <v>378.72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78.900000000000006</v>
          </cell>
          <cell r="Q88">
            <v>378.72</v>
          </cell>
          <cell r="R88">
            <v>1</v>
          </cell>
        </row>
        <row r="89">
          <cell r="A89">
            <v>6.08</v>
          </cell>
          <cell r="B89" t="str">
            <v xml:space="preserve">TARRAJEO EN VIGAS
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J89">
            <v>0</v>
          </cell>
          <cell r="K89">
            <v>0</v>
          </cell>
        </row>
        <row r="90">
          <cell r="A90" t="str">
            <v xml:space="preserve">06.08.01
</v>
          </cell>
          <cell r="B90" t="str">
            <v xml:space="preserve">VIGAS: TARRAJEO DE SUPERFICIE MORTERO 1:5 CEMENTO-ARENA e=1.5CM
</v>
          </cell>
          <cell r="C90" t="str">
            <v xml:space="preserve">m2
</v>
          </cell>
          <cell r="D90">
            <v>17.420000000000002</v>
          </cell>
          <cell r="E90">
            <v>11.79</v>
          </cell>
          <cell r="F90">
            <v>205.3818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17.420000000000002</v>
          </cell>
          <cell r="Q90">
            <v>205.3818</v>
          </cell>
          <cell r="R90">
            <v>1</v>
          </cell>
        </row>
        <row r="91">
          <cell r="A91" t="str">
            <v xml:space="preserve">06.08.02
</v>
          </cell>
          <cell r="B91" t="str">
            <v xml:space="preserve">VIGAS: TARRAJEO DE ARISTAS
</v>
          </cell>
          <cell r="C91" t="str">
            <v xml:space="preserve">m
</v>
          </cell>
          <cell r="D91">
            <v>23.8</v>
          </cell>
          <cell r="E91">
            <v>4.8099999999999996</v>
          </cell>
          <cell r="F91">
            <v>114.47799999999999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23.8</v>
          </cell>
          <cell r="Q91">
            <v>114.47799999999999</v>
          </cell>
          <cell r="R91">
            <v>1</v>
          </cell>
        </row>
        <row r="92">
          <cell r="A92">
            <v>7</v>
          </cell>
          <cell r="B92" t="str">
            <v xml:space="preserve">PISOS Y PAVIMENTOS
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J92">
            <v>0</v>
          </cell>
          <cell r="K92">
            <v>0</v>
          </cell>
        </row>
        <row r="93">
          <cell r="A93">
            <v>7.01</v>
          </cell>
          <cell r="B93" t="str">
            <v xml:space="preserve">CONTRAPISOS
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J93">
            <v>0</v>
          </cell>
          <cell r="K93">
            <v>0</v>
          </cell>
        </row>
        <row r="94">
          <cell r="A94" t="str">
            <v xml:space="preserve">07.01.01
</v>
          </cell>
          <cell r="B94" t="str">
            <v xml:space="preserve">CONTRAPISO DE 50MM F'C=140KG/CM2
</v>
          </cell>
          <cell r="C94" t="str">
            <v xml:space="preserve">m2
</v>
          </cell>
          <cell r="D94">
            <v>24.04</v>
          </cell>
          <cell r="E94">
            <v>20.9</v>
          </cell>
          <cell r="F94">
            <v>502.43599999999992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24.04</v>
          </cell>
          <cell r="Q94">
            <v>502.43599999999992</v>
          </cell>
          <cell r="R94">
            <v>1</v>
          </cell>
        </row>
        <row r="95">
          <cell r="A95">
            <v>7.02</v>
          </cell>
          <cell r="B95" t="str">
            <v xml:space="preserve">PISOS DE CERAMICO
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J95">
            <v>0</v>
          </cell>
          <cell r="K95">
            <v>0</v>
          </cell>
        </row>
        <row r="96">
          <cell r="A96" t="str">
            <v xml:space="preserve">07.02.01
</v>
          </cell>
          <cell r="B96" t="str">
            <v xml:space="preserve">PISO CERAMICO 30 X 30 PEGADO Y FRAGUADO
</v>
          </cell>
          <cell r="C96" t="str">
            <v xml:space="preserve">m2
</v>
          </cell>
          <cell r="D96">
            <v>23.44</v>
          </cell>
          <cell r="E96">
            <v>49.89</v>
          </cell>
          <cell r="F96">
            <v>1169.4216000000001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23.44</v>
          </cell>
          <cell r="Q96">
            <v>1169.4216000000001</v>
          </cell>
          <cell r="R96">
            <v>1</v>
          </cell>
        </row>
        <row r="97">
          <cell r="A97">
            <v>8</v>
          </cell>
          <cell r="B97" t="str">
            <v xml:space="preserve">ZOCALOS Y CONTRAZOCALOS
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J97">
            <v>0</v>
          </cell>
          <cell r="K97">
            <v>0</v>
          </cell>
        </row>
        <row r="98">
          <cell r="A98">
            <v>8.01</v>
          </cell>
          <cell r="B98" t="str">
            <v xml:space="preserve">CONTRAZOCALO CERAMICO 20 X 20 P/PARED PEGADO Y FRAGUADO
</v>
          </cell>
          <cell r="C98" t="str">
            <v xml:space="preserve">m
</v>
          </cell>
          <cell r="D98">
            <v>62.62</v>
          </cell>
          <cell r="E98">
            <v>9.82</v>
          </cell>
          <cell r="F98">
            <v>614.92840000000001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62.62</v>
          </cell>
          <cell r="Q98">
            <v>614.92840000000001</v>
          </cell>
          <cell r="R98">
            <v>1</v>
          </cell>
        </row>
        <row r="99">
          <cell r="A99">
            <v>8.02</v>
          </cell>
          <cell r="B99" t="str">
            <v xml:space="preserve">RODOPLAST PARA BORDE DE CERAMICOS
</v>
          </cell>
          <cell r="C99" t="str">
            <v xml:space="preserve">m
</v>
          </cell>
          <cell r="D99">
            <v>87.7</v>
          </cell>
          <cell r="E99">
            <v>3.15</v>
          </cell>
          <cell r="F99">
            <v>276.255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87.7</v>
          </cell>
          <cell r="Q99">
            <v>276.255</v>
          </cell>
          <cell r="R99">
            <v>1</v>
          </cell>
        </row>
        <row r="100">
          <cell r="A100">
            <v>9</v>
          </cell>
          <cell r="B100" t="str">
            <v xml:space="preserve">CARPINTERIA DE MADERA
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J100">
            <v>0</v>
          </cell>
          <cell r="K100">
            <v>0</v>
          </cell>
        </row>
        <row r="101">
          <cell r="A101">
            <v>9.01</v>
          </cell>
          <cell r="B101" t="str">
            <v xml:space="preserve">PUERTA DE MADERA TABLERO REBAJADO P-3
</v>
          </cell>
          <cell r="C101" t="str">
            <v xml:space="preserve">und
</v>
          </cell>
          <cell r="D101">
            <v>2</v>
          </cell>
          <cell r="E101">
            <v>670</v>
          </cell>
          <cell r="F101">
            <v>1340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2</v>
          </cell>
          <cell r="Q101">
            <v>1340</v>
          </cell>
          <cell r="R101">
            <v>1</v>
          </cell>
        </row>
        <row r="102">
          <cell r="A102">
            <v>9.02</v>
          </cell>
          <cell r="B102" t="str">
            <v xml:space="preserve">PUERTA DE MADERA TABLERO REBAJADO P-4
</v>
          </cell>
          <cell r="C102" t="str">
            <v xml:space="preserve">und
</v>
          </cell>
          <cell r="D102">
            <v>2</v>
          </cell>
          <cell r="E102">
            <v>670</v>
          </cell>
          <cell r="F102">
            <v>1340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2</v>
          </cell>
          <cell r="Q102">
            <v>1340</v>
          </cell>
          <cell r="R102">
            <v>1</v>
          </cell>
        </row>
        <row r="103">
          <cell r="A103">
            <v>10</v>
          </cell>
          <cell r="B103" t="str">
            <v xml:space="preserve">CARPINTERIA METALICA
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J103">
            <v>0</v>
          </cell>
          <cell r="K103">
            <v>0</v>
          </cell>
        </row>
        <row r="104">
          <cell r="A104">
            <v>10.01</v>
          </cell>
          <cell r="B104" t="str">
            <v xml:space="preserve">VENTANA METALICA TIPO V-5 S/DISEÑO
</v>
          </cell>
          <cell r="C104" t="str">
            <v xml:space="preserve">und
</v>
          </cell>
          <cell r="D104">
            <v>4</v>
          </cell>
          <cell r="E104">
            <v>160</v>
          </cell>
          <cell r="F104">
            <v>640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4</v>
          </cell>
          <cell r="Q104">
            <v>640</v>
          </cell>
          <cell r="R104">
            <v>1</v>
          </cell>
        </row>
        <row r="105">
          <cell r="A105">
            <v>10.02</v>
          </cell>
          <cell r="B105" t="str">
            <v xml:space="preserve">VENTANA METALICA TIPO V-6 S/DISEÑO
</v>
          </cell>
          <cell r="C105" t="str">
            <v xml:space="preserve">und
</v>
          </cell>
          <cell r="D105">
            <v>2</v>
          </cell>
          <cell r="E105">
            <v>100</v>
          </cell>
          <cell r="F105">
            <v>200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2</v>
          </cell>
          <cell r="Q105">
            <v>200</v>
          </cell>
          <cell r="R105">
            <v>1</v>
          </cell>
        </row>
        <row r="106">
          <cell r="A106">
            <v>10.029999999999999</v>
          </cell>
          <cell r="B106" t="str">
            <v xml:space="preserve">PUERTA METALICA PARA SSHH P-6 S/DISEÑO
</v>
          </cell>
          <cell r="C106" t="str">
            <v xml:space="preserve">und
</v>
          </cell>
          <cell r="D106">
            <v>4</v>
          </cell>
          <cell r="E106">
            <v>240</v>
          </cell>
          <cell r="F106">
            <v>960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4</v>
          </cell>
          <cell r="Q106">
            <v>960</v>
          </cell>
          <cell r="R106">
            <v>1</v>
          </cell>
        </row>
        <row r="107">
          <cell r="A107">
            <v>10.039999999999999</v>
          </cell>
          <cell r="B107" t="str">
            <v xml:space="preserve">BARANDA METALICA TIPO III S/DISEÑO (TUBO NEGRO 2")
</v>
          </cell>
          <cell r="C107" t="str">
            <v xml:space="preserve">und
</v>
          </cell>
          <cell r="D107">
            <v>1</v>
          </cell>
          <cell r="E107">
            <v>500</v>
          </cell>
          <cell r="F107">
            <v>500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1</v>
          </cell>
          <cell r="Q107">
            <v>500</v>
          </cell>
          <cell r="R107">
            <v>1</v>
          </cell>
        </row>
        <row r="108">
          <cell r="A108">
            <v>11</v>
          </cell>
          <cell r="B108" t="str">
            <v xml:space="preserve">VIDRIOS, CRISTALES Y SIMILARES
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J108">
            <v>0</v>
          </cell>
          <cell r="K108">
            <v>0</v>
          </cell>
        </row>
        <row r="109">
          <cell r="A109">
            <v>11.01</v>
          </cell>
          <cell r="B109" t="str">
            <v xml:space="preserve">VIDRIO SEMIDOBLE INCOLORO CRUDO
</v>
          </cell>
          <cell r="C109" t="str">
            <v xml:space="preserve">p2
</v>
          </cell>
          <cell r="D109">
            <v>87.96</v>
          </cell>
          <cell r="E109">
            <v>3.04</v>
          </cell>
          <cell r="F109">
            <v>267.39839999999998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87.96</v>
          </cell>
          <cell r="Q109">
            <v>267.39839999999998</v>
          </cell>
          <cell r="R109">
            <v>1</v>
          </cell>
        </row>
        <row r="110">
          <cell r="A110">
            <v>11.02</v>
          </cell>
          <cell r="B110" t="str">
            <v xml:space="preserve">ESPEJO PARA SS.HH. INCL/INSTALACIÓN
</v>
          </cell>
          <cell r="C110" t="str">
            <v xml:space="preserve">und
</v>
          </cell>
          <cell r="D110">
            <v>2</v>
          </cell>
          <cell r="E110">
            <v>45</v>
          </cell>
          <cell r="F110">
            <v>90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2</v>
          </cell>
          <cell r="Q110">
            <v>90</v>
          </cell>
          <cell r="R110">
            <v>1</v>
          </cell>
        </row>
        <row r="111">
          <cell r="A111">
            <v>12</v>
          </cell>
          <cell r="B111" t="str">
            <v xml:space="preserve">PINTURAS
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J111">
            <v>0</v>
          </cell>
          <cell r="K111">
            <v>0</v>
          </cell>
        </row>
        <row r="112">
          <cell r="A112">
            <v>12.01</v>
          </cell>
          <cell r="B112" t="str">
            <v xml:space="preserve">PINTURA LATEX EN MUROS INTERIORES
</v>
          </cell>
          <cell r="C112" t="str">
            <v xml:space="preserve">m2
</v>
          </cell>
          <cell r="D112">
            <v>134.97</v>
          </cell>
          <cell r="E112">
            <v>11.86</v>
          </cell>
          <cell r="F112">
            <v>1600.7441999999999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134.97</v>
          </cell>
          <cell r="Q112">
            <v>1600.7441999999999</v>
          </cell>
          <cell r="R112">
            <v>1</v>
          </cell>
        </row>
        <row r="113">
          <cell r="A113">
            <v>12.02</v>
          </cell>
          <cell r="B113" t="str">
            <v xml:space="preserve">PINTURA LATEX EN MUROS EXTERIORES
</v>
          </cell>
          <cell r="C113" t="str">
            <v xml:space="preserve">m2
</v>
          </cell>
          <cell r="D113">
            <v>97.05</v>
          </cell>
          <cell r="E113">
            <v>11.86</v>
          </cell>
          <cell r="F113">
            <v>1151.0129999999999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97.05</v>
          </cell>
          <cell r="Q113">
            <v>1151.0129999999999</v>
          </cell>
          <cell r="R113">
            <v>1</v>
          </cell>
        </row>
        <row r="114">
          <cell r="A114">
            <v>12.03</v>
          </cell>
          <cell r="B114" t="str">
            <v xml:space="preserve">PINTURA LATEX EN CIELO RASO
</v>
          </cell>
          <cell r="C114" t="str">
            <v xml:space="preserve">m2
</v>
          </cell>
          <cell r="D114">
            <v>39.31</v>
          </cell>
          <cell r="E114">
            <v>5.18</v>
          </cell>
          <cell r="F114">
            <v>203.6258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39.31</v>
          </cell>
          <cell r="Q114">
            <v>203.6258</v>
          </cell>
          <cell r="R114">
            <v>1</v>
          </cell>
        </row>
        <row r="115">
          <cell r="A115">
            <v>13</v>
          </cell>
          <cell r="B115" t="str">
            <v xml:space="preserve">JUNTAS
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J115">
            <v>0</v>
          </cell>
          <cell r="K115">
            <v>0</v>
          </cell>
        </row>
        <row r="116">
          <cell r="A116">
            <v>13.01</v>
          </cell>
          <cell r="B116" t="str">
            <v xml:space="preserve">JUNTAS ASFALTICAS PARA VEREDAS
</v>
          </cell>
          <cell r="C116" t="str">
            <v xml:space="preserve">m
</v>
          </cell>
          <cell r="D116">
            <v>10.199999999999999</v>
          </cell>
          <cell r="E116">
            <v>4.18</v>
          </cell>
          <cell r="F116">
            <v>42.635999999999996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10.199999999999999</v>
          </cell>
          <cell r="Q116">
            <v>42.635999999999996</v>
          </cell>
          <cell r="R116">
            <v>1</v>
          </cell>
        </row>
        <row r="117">
          <cell r="A117">
            <v>14</v>
          </cell>
          <cell r="B117" t="str">
            <v xml:space="preserve">APARATOS SANITARIOS
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J117">
            <v>0</v>
          </cell>
          <cell r="K117">
            <v>0</v>
          </cell>
        </row>
        <row r="118">
          <cell r="A118">
            <v>14.01</v>
          </cell>
          <cell r="B118" t="str">
            <v xml:space="preserve">ACCESORIOS P/LAVADERO EXT. DE C° ACABADO/CERAMICO
</v>
          </cell>
          <cell r="C118" t="str">
            <v xml:space="preserve">jgo
</v>
          </cell>
          <cell r="D118">
            <v>4</v>
          </cell>
          <cell r="E118">
            <v>48.03</v>
          </cell>
          <cell r="F118">
            <v>192.12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4</v>
          </cell>
          <cell r="Q118">
            <v>192.12</v>
          </cell>
          <cell r="R118">
            <v>1</v>
          </cell>
        </row>
        <row r="119">
          <cell r="A119">
            <v>14.02</v>
          </cell>
          <cell r="B119" t="str">
            <v xml:space="preserve">INODORO SIFON JET C/TANQUE BAJO
</v>
          </cell>
          <cell r="C119" t="str">
            <v xml:space="preserve">pza
</v>
          </cell>
          <cell r="D119">
            <v>2</v>
          </cell>
          <cell r="E119">
            <v>454.02</v>
          </cell>
          <cell r="F119">
            <v>908.04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2</v>
          </cell>
          <cell r="Q119">
            <v>908.04</v>
          </cell>
          <cell r="R119">
            <v>1</v>
          </cell>
        </row>
        <row r="120">
          <cell r="A120">
            <v>14.03</v>
          </cell>
          <cell r="B120" t="str">
            <v xml:space="preserve">TAZA MILENIUM C/TANQUE ALTO
</v>
          </cell>
          <cell r="C120" t="str">
            <v xml:space="preserve">pza
</v>
          </cell>
          <cell r="D120">
            <v>4</v>
          </cell>
          <cell r="E120">
            <v>281.02</v>
          </cell>
          <cell r="F120">
            <v>1124.08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4</v>
          </cell>
          <cell r="Q120">
            <v>1124.08</v>
          </cell>
          <cell r="R120">
            <v>1</v>
          </cell>
        </row>
        <row r="121">
          <cell r="A121">
            <v>14.04</v>
          </cell>
          <cell r="B121" t="str">
            <v xml:space="preserve">LAVATORIO DE PARED
</v>
          </cell>
          <cell r="C121" t="str">
            <v xml:space="preserve">pza
</v>
          </cell>
          <cell r="D121">
            <v>4</v>
          </cell>
          <cell r="E121">
            <v>348.02</v>
          </cell>
          <cell r="F121">
            <v>1392.08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4</v>
          </cell>
          <cell r="Q121">
            <v>1392.08</v>
          </cell>
          <cell r="R121">
            <v>1</v>
          </cell>
        </row>
        <row r="122">
          <cell r="A122">
            <v>14.05</v>
          </cell>
          <cell r="B122" t="str">
            <v xml:space="preserve">ACCESORIOS P/URINARIOS CORRIDOS DE C° ACABADO/CERAMICO
</v>
          </cell>
          <cell r="C122" t="str">
            <v xml:space="preserve">jgo
</v>
          </cell>
          <cell r="D122">
            <v>1</v>
          </cell>
          <cell r="E122">
            <v>44.56</v>
          </cell>
          <cell r="F122">
            <v>44.56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1</v>
          </cell>
          <cell r="Q122">
            <v>44.56</v>
          </cell>
          <cell r="R122">
            <v>1</v>
          </cell>
        </row>
        <row r="123">
          <cell r="A123">
            <v>15</v>
          </cell>
          <cell r="B123" t="str">
            <v xml:space="preserve">INSTALACIONES SANITARIAS
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J123">
            <v>0</v>
          </cell>
          <cell r="K123">
            <v>0</v>
          </cell>
        </row>
        <row r="124">
          <cell r="A124">
            <v>15.01</v>
          </cell>
          <cell r="B124" t="str">
            <v xml:space="preserve">SALIDA DE DESAGUE
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J124">
            <v>0</v>
          </cell>
          <cell r="K124">
            <v>0</v>
          </cell>
        </row>
        <row r="125">
          <cell r="A125" t="str">
            <v xml:space="preserve">15.01.01
</v>
          </cell>
          <cell r="B125" t="str">
            <v xml:space="preserve">SALIDA DESAGUE PVC SAL 2"
</v>
          </cell>
          <cell r="C125" t="str">
            <v xml:space="preserve">pto
</v>
          </cell>
          <cell r="D125">
            <v>8</v>
          </cell>
          <cell r="E125">
            <v>16.940000000000001</v>
          </cell>
          <cell r="F125">
            <v>135.52000000000001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8</v>
          </cell>
          <cell r="Q125">
            <v>135.52000000000001</v>
          </cell>
          <cell r="R125">
            <v>1</v>
          </cell>
        </row>
        <row r="126">
          <cell r="A126" t="str">
            <v xml:space="preserve">15.01.02
</v>
          </cell>
          <cell r="B126" t="str">
            <v xml:space="preserve">SALIDA DESAGUE PVC SAL 4"
</v>
          </cell>
          <cell r="C126" t="str">
            <v xml:space="preserve">pto
</v>
          </cell>
          <cell r="D126">
            <v>6</v>
          </cell>
          <cell r="E126">
            <v>16.309999999999999</v>
          </cell>
          <cell r="F126">
            <v>97.859999999999985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6</v>
          </cell>
          <cell r="Q126">
            <v>97.859999999999985</v>
          </cell>
          <cell r="R126">
            <v>1</v>
          </cell>
        </row>
        <row r="127">
          <cell r="A127">
            <v>15.02</v>
          </cell>
          <cell r="B127" t="str">
            <v xml:space="preserve">RED DE DISTRIBUCION
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J127">
            <v>0</v>
          </cell>
          <cell r="K127">
            <v>0</v>
          </cell>
        </row>
        <row r="128">
          <cell r="A128" t="str">
            <v xml:space="preserve">15.02.01
</v>
          </cell>
          <cell r="B128" t="str">
            <v xml:space="preserve">TUBERIA PVC SAL 2"
</v>
          </cell>
          <cell r="C128" t="str">
            <v xml:space="preserve">m
</v>
          </cell>
          <cell r="D128">
            <v>18.16</v>
          </cell>
          <cell r="E128">
            <v>6.56</v>
          </cell>
          <cell r="F128">
            <v>119.1296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O128">
            <v>0</v>
          </cell>
          <cell r="P128">
            <v>18.16</v>
          </cell>
          <cell r="Q128">
            <v>119.1296</v>
          </cell>
          <cell r="R128">
            <v>1</v>
          </cell>
        </row>
        <row r="129">
          <cell r="A129" t="str">
            <v xml:space="preserve">15.02.02
</v>
          </cell>
          <cell r="B129" t="str">
            <v xml:space="preserve">TUBERIA PVC SAL 4"
</v>
          </cell>
          <cell r="C129" t="str">
            <v xml:space="preserve">m
</v>
          </cell>
          <cell r="D129">
            <v>124.93</v>
          </cell>
          <cell r="E129">
            <v>11.07</v>
          </cell>
          <cell r="F129">
            <v>1382.9751000000001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O129">
            <v>0</v>
          </cell>
          <cell r="P129">
            <v>124.93</v>
          </cell>
          <cell r="Q129">
            <v>1382.9751000000001</v>
          </cell>
          <cell r="R129">
            <v>1</v>
          </cell>
        </row>
        <row r="130">
          <cell r="A130">
            <v>15.03</v>
          </cell>
          <cell r="B130" t="str">
            <v xml:space="preserve">REDES EXTERIORES
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J130">
            <v>0</v>
          </cell>
          <cell r="K130">
            <v>0</v>
          </cell>
        </row>
        <row r="131">
          <cell r="A131" t="str">
            <v xml:space="preserve">15.03.01
</v>
          </cell>
          <cell r="B131" t="str">
            <v xml:space="preserve">TUBERIA DE FIERRO GALVANIZADO DE 2 "
</v>
          </cell>
          <cell r="C131" t="str">
            <v xml:space="preserve">m
</v>
          </cell>
          <cell r="D131">
            <v>7.75</v>
          </cell>
          <cell r="E131">
            <v>32.24</v>
          </cell>
          <cell r="F131">
            <v>249.86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O131">
            <v>0</v>
          </cell>
          <cell r="P131">
            <v>7.75</v>
          </cell>
          <cell r="Q131">
            <v>249.86</v>
          </cell>
          <cell r="R131">
            <v>1</v>
          </cell>
        </row>
        <row r="132">
          <cell r="A132">
            <v>15.04</v>
          </cell>
          <cell r="B132" t="str">
            <v xml:space="preserve">ACCESORIOS DE REDES
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J132">
            <v>0</v>
          </cell>
          <cell r="K132">
            <v>0</v>
          </cell>
        </row>
        <row r="133">
          <cell r="A133" t="str">
            <v xml:space="preserve">15.04.01
</v>
          </cell>
          <cell r="B133" t="str">
            <v xml:space="preserve">YEE PVC SAL 2"
</v>
          </cell>
          <cell r="C133" t="str">
            <v xml:space="preserve">pza
</v>
          </cell>
          <cell r="D133">
            <v>2</v>
          </cell>
          <cell r="E133">
            <v>5.39</v>
          </cell>
          <cell r="F133">
            <v>10.78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O133">
            <v>0</v>
          </cell>
          <cell r="P133">
            <v>2</v>
          </cell>
          <cell r="Q133">
            <v>10.78</v>
          </cell>
          <cell r="R133">
            <v>1</v>
          </cell>
        </row>
        <row r="134">
          <cell r="A134" t="str">
            <v xml:space="preserve">15.04.02
</v>
          </cell>
          <cell r="B134" t="str">
            <v xml:space="preserve">YEE PVC SAL 4"
</v>
          </cell>
          <cell r="C134" t="str">
            <v xml:space="preserve">pza
</v>
          </cell>
          <cell r="D134">
            <v>1</v>
          </cell>
          <cell r="E134">
            <v>10.89</v>
          </cell>
          <cell r="F134">
            <v>10.89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O134">
            <v>0</v>
          </cell>
          <cell r="P134">
            <v>1</v>
          </cell>
          <cell r="Q134">
            <v>10.89</v>
          </cell>
          <cell r="R134">
            <v>1</v>
          </cell>
        </row>
        <row r="135">
          <cell r="A135" t="str">
            <v xml:space="preserve">15.04.03
</v>
          </cell>
          <cell r="B135" t="str">
            <v xml:space="preserve">YEE REDUCIDA PVC SAL 4"-2"
</v>
          </cell>
          <cell r="C135" t="str">
            <v xml:space="preserve">pza
</v>
          </cell>
          <cell r="D135">
            <v>5</v>
          </cell>
          <cell r="E135">
            <v>7.68</v>
          </cell>
          <cell r="F135">
            <v>38.4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O135">
            <v>0</v>
          </cell>
          <cell r="P135">
            <v>5</v>
          </cell>
          <cell r="Q135">
            <v>38.4</v>
          </cell>
          <cell r="R135">
            <v>1</v>
          </cell>
        </row>
        <row r="136">
          <cell r="A136" t="str">
            <v xml:space="preserve">15.04.04
</v>
          </cell>
          <cell r="B136" t="str">
            <v xml:space="preserve">CODO PVC SAL 2"X45°
</v>
          </cell>
          <cell r="C136" t="str">
            <v xml:space="preserve">pza
</v>
          </cell>
          <cell r="D136">
            <v>4</v>
          </cell>
          <cell r="E136">
            <v>5.0999999999999996</v>
          </cell>
          <cell r="F136">
            <v>20.399999999999999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O136">
            <v>0</v>
          </cell>
          <cell r="P136">
            <v>4</v>
          </cell>
          <cell r="Q136">
            <v>20.399999999999999</v>
          </cell>
          <cell r="R136">
            <v>1</v>
          </cell>
        </row>
        <row r="137">
          <cell r="A137" t="str">
            <v xml:space="preserve">15.04.05
</v>
          </cell>
          <cell r="B137" t="str">
            <v xml:space="preserve">CODO PVC SAL 4"X45°
</v>
          </cell>
          <cell r="C137" t="str">
            <v xml:space="preserve">pza
</v>
          </cell>
          <cell r="D137">
            <v>2</v>
          </cell>
          <cell r="E137">
            <v>7.52</v>
          </cell>
          <cell r="F137">
            <v>15.04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O137">
            <v>0</v>
          </cell>
          <cell r="P137">
            <v>2</v>
          </cell>
          <cell r="Q137">
            <v>15.04</v>
          </cell>
          <cell r="R137">
            <v>1</v>
          </cell>
        </row>
        <row r="138">
          <cell r="A138" t="str">
            <v xml:space="preserve">15.04.06
</v>
          </cell>
          <cell r="B138" t="str">
            <v xml:space="preserve">REDUCCION DE PVC SAL DE 4" - 2"
</v>
          </cell>
          <cell r="C138" t="str">
            <v xml:space="preserve">pza
</v>
          </cell>
          <cell r="D138">
            <v>2</v>
          </cell>
          <cell r="E138">
            <v>5.31</v>
          </cell>
          <cell r="F138">
            <v>10.62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O138">
            <v>0</v>
          </cell>
          <cell r="P138">
            <v>2</v>
          </cell>
          <cell r="Q138">
            <v>10.62</v>
          </cell>
          <cell r="R138">
            <v>1</v>
          </cell>
        </row>
        <row r="139">
          <cell r="A139">
            <v>15.05</v>
          </cell>
          <cell r="B139" t="str">
            <v xml:space="preserve">ACCESORIOS DE REDES EXTERIORES
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J139">
            <v>0</v>
          </cell>
          <cell r="K139">
            <v>0</v>
          </cell>
        </row>
        <row r="140">
          <cell r="A140" t="str">
            <v xml:space="preserve">15.05.01
</v>
          </cell>
          <cell r="B140" t="str">
            <v xml:space="preserve">CODO FIERRO GALVANIZADO 2"X90° C/R
</v>
          </cell>
          <cell r="C140" t="str">
            <v xml:space="preserve">pza
</v>
          </cell>
          <cell r="D140">
            <v>2</v>
          </cell>
          <cell r="E140">
            <v>17.28</v>
          </cell>
          <cell r="F140">
            <v>34.56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O140">
            <v>0</v>
          </cell>
          <cell r="P140">
            <v>2</v>
          </cell>
          <cell r="Q140">
            <v>34.56</v>
          </cell>
          <cell r="R140">
            <v>1</v>
          </cell>
        </row>
        <row r="141">
          <cell r="A141" t="str">
            <v xml:space="preserve">15.05.02
</v>
          </cell>
          <cell r="B141" t="str">
            <v xml:space="preserve">TEE FIERRO GALVANIZADO 2" C/R
</v>
          </cell>
          <cell r="C141" t="str">
            <v xml:space="preserve">pza
</v>
          </cell>
          <cell r="D141">
            <v>2</v>
          </cell>
          <cell r="E141">
            <v>19.28</v>
          </cell>
          <cell r="F141">
            <v>38.56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O141">
            <v>0</v>
          </cell>
          <cell r="P141">
            <v>2</v>
          </cell>
          <cell r="Q141">
            <v>38.56</v>
          </cell>
          <cell r="R141">
            <v>1</v>
          </cell>
        </row>
        <row r="142">
          <cell r="A142" t="str">
            <v xml:space="preserve">15.05.03
</v>
          </cell>
          <cell r="B142" t="str">
            <v xml:space="preserve">UNION UNIVERSAL FIERRO GALVANIZADO 2"
</v>
          </cell>
          <cell r="C142" t="str">
            <v xml:space="preserve">pza
</v>
          </cell>
          <cell r="D142">
            <v>2</v>
          </cell>
          <cell r="E142">
            <v>37.28</v>
          </cell>
          <cell r="F142">
            <v>74.56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O142">
            <v>0</v>
          </cell>
          <cell r="P142">
            <v>2</v>
          </cell>
          <cell r="Q142">
            <v>74.56</v>
          </cell>
          <cell r="R142">
            <v>1</v>
          </cell>
        </row>
        <row r="143">
          <cell r="A143" t="str">
            <v xml:space="preserve">15.05.04
</v>
          </cell>
          <cell r="B143" t="str">
            <v xml:space="preserve">UNION SIMPLE FIERRO GALVANIZADO 2" C/R
</v>
          </cell>
          <cell r="C143" t="str">
            <v xml:space="preserve">pza
</v>
          </cell>
          <cell r="D143">
            <v>2</v>
          </cell>
          <cell r="E143">
            <v>12.78</v>
          </cell>
          <cell r="F143">
            <v>25.56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O143">
            <v>0</v>
          </cell>
          <cell r="P143">
            <v>2</v>
          </cell>
          <cell r="Q143">
            <v>25.56</v>
          </cell>
          <cell r="R143">
            <v>1</v>
          </cell>
        </row>
        <row r="144">
          <cell r="A144" t="str">
            <v xml:space="preserve">15.05.05
</v>
          </cell>
          <cell r="B144" t="str">
            <v xml:space="preserve">NIPLE FIERRO GALVANIZADO 2"X4" C/R
</v>
          </cell>
          <cell r="C144" t="str">
            <v xml:space="preserve">pza
</v>
          </cell>
          <cell r="D144">
            <v>4</v>
          </cell>
          <cell r="E144">
            <v>19.28</v>
          </cell>
          <cell r="F144">
            <v>77.12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O144">
            <v>0</v>
          </cell>
          <cell r="P144">
            <v>4</v>
          </cell>
          <cell r="Q144">
            <v>77.12</v>
          </cell>
          <cell r="R144">
            <v>1</v>
          </cell>
        </row>
        <row r="145">
          <cell r="A145">
            <v>15.06</v>
          </cell>
          <cell r="B145" t="str">
            <v xml:space="preserve">ACCESORIOS DE TANQUE SEPTICO
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J145">
            <v>0</v>
          </cell>
          <cell r="K145">
            <v>0</v>
          </cell>
        </row>
        <row r="146">
          <cell r="A146" t="str">
            <v xml:space="preserve">15.06.01
</v>
          </cell>
          <cell r="B146" t="str">
            <v xml:space="preserve">CODO PVC SAL 4"X90°
</v>
          </cell>
          <cell r="C146" t="str">
            <v xml:space="preserve">pza
</v>
          </cell>
          <cell r="D146">
            <v>1</v>
          </cell>
          <cell r="E146">
            <v>9.36</v>
          </cell>
          <cell r="F146">
            <v>9.36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O146">
            <v>0</v>
          </cell>
          <cell r="P146">
            <v>1</v>
          </cell>
          <cell r="Q146">
            <v>9.36</v>
          </cell>
          <cell r="R146">
            <v>1</v>
          </cell>
        </row>
        <row r="147">
          <cell r="A147" t="str">
            <v xml:space="preserve">15.06.02
</v>
          </cell>
          <cell r="B147" t="str">
            <v xml:space="preserve">TEE PVC SAL 4"
</v>
          </cell>
          <cell r="C147" t="str">
            <v xml:space="preserve">pza
</v>
          </cell>
          <cell r="D147">
            <v>2</v>
          </cell>
          <cell r="E147">
            <v>10.68</v>
          </cell>
          <cell r="F147">
            <v>21.36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O147">
            <v>0</v>
          </cell>
          <cell r="P147">
            <v>2</v>
          </cell>
          <cell r="Q147">
            <v>21.36</v>
          </cell>
          <cell r="R147">
            <v>1</v>
          </cell>
        </row>
        <row r="148">
          <cell r="A148">
            <v>15.07</v>
          </cell>
          <cell r="B148" t="str">
            <v xml:space="preserve">LLAVES Y VALVULAS
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J148">
            <v>0</v>
          </cell>
          <cell r="K148">
            <v>0</v>
          </cell>
        </row>
        <row r="149">
          <cell r="A149" t="str">
            <v xml:space="preserve">15.07.01
</v>
          </cell>
          <cell r="B149" t="str">
            <v xml:space="preserve">VALVULA COMPUERTA DE BRONCE DE 2"
</v>
          </cell>
          <cell r="C149" t="str">
            <v xml:space="preserve">pza
</v>
          </cell>
          <cell r="D149">
            <v>1</v>
          </cell>
          <cell r="E149">
            <v>101.28</v>
          </cell>
          <cell r="F149">
            <v>101.28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O149">
            <v>0</v>
          </cell>
          <cell r="P149">
            <v>1</v>
          </cell>
          <cell r="Q149">
            <v>101.28</v>
          </cell>
          <cell r="R149">
            <v>1</v>
          </cell>
        </row>
        <row r="150">
          <cell r="A150">
            <v>15.08</v>
          </cell>
          <cell r="B150" t="str">
            <v xml:space="preserve">ADITAMENTOS VARIOS
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J150">
            <v>0</v>
          </cell>
          <cell r="K150">
            <v>0</v>
          </cell>
        </row>
        <row r="151">
          <cell r="A151" t="str">
            <v xml:space="preserve">15.08.01
</v>
          </cell>
          <cell r="B151" t="str">
            <v xml:space="preserve">REGISTRO DE BRONCE 2"
</v>
          </cell>
          <cell r="C151" t="str">
            <v xml:space="preserve">und
</v>
          </cell>
          <cell r="D151">
            <v>3</v>
          </cell>
          <cell r="E151">
            <v>13.21</v>
          </cell>
          <cell r="F151">
            <v>39.630000000000003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O151">
            <v>0</v>
          </cell>
          <cell r="P151">
            <v>3</v>
          </cell>
          <cell r="Q151">
            <v>39.630000000000003</v>
          </cell>
          <cell r="R151">
            <v>1</v>
          </cell>
        </row>
        <row r="152">
          <cell r="A152" t="str">
            <v xml:space="preserve">15.08.02
</v>
          </cell>
          <cell r="B152" t="str">
            <v xml:space="preserve">REGISTRO DE BRONCE 4"
</v>
          </cell>
          <cell r="C152" t="str">
            <v xml:space="preserve">und
</v>
          </cell>
          <cell r="D152">
            <v>5</v>
          </cell>
          <cell r="E152">
            <v>24.26</v>
          </cell>
          <cell r="F152">
            <v>121.30000000000001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O152">
            <v>0</v>
          </cell>
          <cell r="P152">
            <v>5</v>
          </cell>
          <cell r="Q152">
            <v>121.30000000000001</v>
          </cell>
          <cell r="R152">
            <v>1</v>
          </cell>
        </row>
        <row r="153">
          <cell r="A153" t="str">
            <v xml:space="preserve">15.08.03
</v>
          </cell>
          <cell r="B153" t="str">
            <v xml:space="preserve">SUMIDERO DE BRONCE ROSCADO 4"
</v>
          </cell>
          <cell r="C153" t="str">
            <v xml:space="preserve">und
</v>
          </cell>
          <cell r="D153">
            <v>4</v>
          </cell>
          <cell r="E153">
            <v>69.41</v>
          </cell>
          <cell r="F153">
            <v>277.64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O153">
            <v>0</v>
          </cell>
          <cell r="P153">
            <v>4</v>
          </cell>
          <cell r="Q153">
            <v>277.64</v>
          </cell>
          <cell r="R153">
            <v>1</v>
          </cell>
        </row>
        <row r="154">
          <cell r="A154" t="str">
            <v xml:space="preserve">15.08.04
</v>
          </cell>
          <cell r="B154" t="str">
            <v xml:space="preserve">SUMIDERO DE BRONCE ROSCADO 2"
</v>
          </cell>
          <cell r="C154" t="str">
            <v xml:space="preserve">und
</v>
          </cell>
          <cell r="D154">
            <v>2</v>
          </cell>
          <cell r="E154">
            <v>54.7</v>
          </cell>
          <cell r="F154">
            <v>109.4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O154">
            <v>0</v>
          </cell>
          <cell r="P154">
            <v>2</v>
          </cell>
          <cell r="Q154">
            <v>109.4</v>
          </cell>
          <cell r="R154">
            <v>1</v>
          </cell>
        </row>
        <row r="155">
          <cell r="A155" t="str">
            <v xml:space="preserve">15.08.05
</v>
          </cell>
          <cell r="B155" t="str">
            <v xml:space="preserve">TUBERIA PARA VENTILACION PVC SAL 2"
</v>
          </cell>
          <cell r="C155" t="str">
            <v xml:space="preserve">pto
</v>
          </cell>
          <cell r="D155">
            <v>2</v>
          </cell>
          <cell r="E155">
            <v>95.48</v>
          </cell>
          <cell r="F155">
            <v>190.96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O155">
            <v>0</v>
          </cell>
          <cell r="P155">
            <v>2</v>
          </cell>
          <cell r="Q155">
            <v>190.96</v>
          </cell>
          <cell r="R155">
            <v>1</v>
          </cell>
        </row>
        <row r="156">
          <cell r="A156" t="str">
            <v xml:space="preserve">15.08.06
</v>
          </cell>
          <cell r="B156" t="str">
            <v xml:space="preserve">SOMBRERO DE VENTILACION 2"
</v>
          </cell>
          <cell r="C156" t="str">
            <v xml:space="preserve">und
</v>
          </cell>
          <cell r="D156">
            <v>1</v>
          </cell>
          <cell r="E156">
            <v>10.56</v>
          </cell>
          <cell r="F156">
            <v>10.56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O156">
            <v>0</v>
          </cell>
          <cell r="P156">
            <v>1</v>
          </cell>
          <cell r="Q156">
            <v>10.56</v>
          </cell>
          <cell r="R156">
            <v>1</v>
          </cell>
        </row>
        <row r="157">
          <cell r="A157">
            <v>15.09</v>
          </cell>
          <cell r="B157" t="str">
            <v xml:space="preserve">CAMARAS DE INSPECCION
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J157">
            <v>0</v>
          </cell>
          <cell r="K157">
            <v>0</v>
          </cell>
        </row>
        <row r="158">
          <cell r="A158" t="str">
            <v xml:space="preserve">15.09.01
</v>
          </cell>
          <cell r="B158" t="str">
            <v xml:space="preserve">CAJA DE REGISTRO P/DESAGUE 30X50CM
</v>
          </cell>
          <cell r="C158" t="str">
            <v xml:space="preserve">und
</v>
          </cell>
          <cell r="D158">
            <v>7</v>
          </cell>
          <cell r="E158">
            <v>152.56</v>
          </cell>
          <cell r="F158">
            <v>1067.92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O158">
            <v>0</v>
          </cell>
          <cell r="P158">
            <v>7</v>
          </cell>
          <cell r="Q158">
            <v>1067.92</v>
          </cell>
          <cell r="R158">
            <v>1</v>
          </cell>
        </row>
        <row r="159">
          <cell r="A159" t="str">
            <v xml:space="preserve">15.09.02
</v>
          </cell>
          <cell r="B159" t="str">
            <v xml:space="preserve">CAJA DE DISTRIBUCION P/TANQUE SEPTICO 90X90CM
</v>
          </cell>
          <cell r="C159" t="str">
            <v xml:space="preserve">und
</v>
          </cell>
          <cell r="D159">
            <v>1</v>
          </cell>
          <cell r="E159">
            <v>779.91</v>
          </cell>
          <cell r="F159">
            <v>779.91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O159">
            <v>0</v>
          </cell>
          <cell r="P159">
            <v>1</v>
          </cell>
          <cell r="Q159">
            <v>779.91</v>
          </cell>
          <cell r="R159">
            <v>1</v>
          </cell>
        </row>
        <row r="160">
          <cell r="A160">
            <v>16</v>
          </cell>
          <cell r="B160" t="str">
            <v xml:space="preserve">SISTEMA DE AGUA FRIA
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J160">
            <v>0</v>
          </cell>
          <cell r="K160">
            <v>0</v>
          </cell>
        </row>
        <row r="161">
          <cell r="A161">
            <v>16.010000000000002</v>
          </cell>
          <cell r="B161" t="str">
            <v xml:space="preserve">SALIDA DE AGUA FRÍA
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J161">
            <v>0</v>
          </cell>
          <cell r="K161">
            <v>0</v>
          </cell>
        </row>
        <row r="162">
          <cell r="A162" t="str">
            <v xml:space="preserve">16.01.01
</v>
          </cell>
          <cell r="B162" t="str">
            <v xml:space="preserve">SALIDA DE AGUA FRIA CON TUBERIA DE F°G° DE 1/2"
</v>
          </cell>
          <cell r="C162" t="str">
            <v xml:space="preserve">pto
</v>
          </cell>
          <cell r="D162">
            <v>1</v>
          </cell>
          <cell r="E162">
            <v>50.91</v>
          </cell>
          <cell r="F162">
            <v>50.91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O162">
            <v>0</v>
          </cell>
          <cell r="P162">
            <v>1</v>
          </cell>
          <cell r="Q162">
            <v>50.91</v>
          </cell>
          <cell r="R162">
            <v>1</v>
          </cell>
        </row>
        <row r="163">
          <cell r="A163" t="str">
            <v xml:space="preserve">16.01.02
</v>
          </cell>
          <cell r="B163" t="str">
            <v xml:space="preserve">SALIDA DE AGUA FRIA CON TUBERIA DE PVC-SAP 1/2"
</v>
          </cell>
          <cell r="C163" t="str">
            <v xml:space="preserve">pto
</v>
          </cell>
          <cell r="D163">
            <v>14</v>
          </cell>
          <cell r="E163">
            <v>14.4</v>
          </cell>
          <cell r="F163">
            <v>201.6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O163">
            <v>0</v>
          </cell>
          <cell r="P163">
            <v>14</v>
          </cell>
          <cell r="Q163">
            <v>201.6</v>
          </cell>
          <cell r="R163">
            <v>1</v>
          </cell>
        </row>
        <row r="164">
          <cell r="A164">
            <v>16.02</v>
          </cell>
          <cell r="B164" t="str">
            <v xml:space="preserve">RED DE DISTRIBUCION
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J164">
            <v>0</v>
          </cell>
          <cell r="K164">
            <v>0</v>
          </cell>
        </row>
        <row r="165">
          <cell r="A165" t="str">
            <v xml:space="preserve">16.02.01
</v>
          </cell>
          <cell r="B165" t="str">
            <v xml:space="preserve">TUBERIA PVC SAP C-10 P/AGUA 1/2"
</v>
          </cell>
          <cell r="C165" t="str">
            <v xml:space="preserve">m
</v>
          </cell>
          <cell r="D165">
            <v>19.420000000000002</v>
          </cell>
          <cell r="E165">
            <v>5.74</v>
          </cell>
          <cell r="F165">
            <v>111.47080000000001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O165">
            <v>0</v>
          </cell>
          <cell r="P165">
            <v>19.420000000000002</v>
          </cell>
          <cell r="Q165">
            <v>111.47080000000001</v>
          </cell>
          <cell r="R165">
            <v>1</v>
          </cell>
        </row>
        <row r="166">
          <cell r="A166" t="str">
            <v xml:space="preserve">16.02.02
</v>
          </cell>
          <cell r="B166" t="str">
            <v xml:space="preserve">TUBERIA PVC SAP C-10 P/AGUA 3/4"
</v>
          </cell>
          <cell r="C166" t="str">
            <v xml:space="preserve">m
</v>
          </cell>
          <cell r="D166">
            <v>17.350000000000001</v>
          </cell>
          <cell r="E166">
            <v>7.78</v>
          </cell>
          <cell r="F166">
            <v>134.983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O166">
            <v>0</v>
          </cell>
          <cell r="P166">
            <v>17.350000000000001</v>
          </cell>
          <cell r="Q166">
            <v>134.983</v>
          </cell>
          <cell r="R166">
            <v>1</v>
          </cell>
        </row>
        <row r="167">
          <cell r="A167" t="str">
            <v xml:space="preserve">16.02.03
</v>
          </cell>
          <cell r="B167" t="str">
            <v xml:space="preserve">TUBERIA PVC SAP C-10 P/AGUA 1"
</v>
          </cell>
          <cell r="C167" t="str">
            <v xml:space="preserve">m
</v>
          </cell>
          <cell r="D167">
            <v>3.35</v>
          </cell>
          <cell r="E167">
            <v>9.06</v>
          </cell>
          <cell r="F167">
            <v>30.351000000000003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O167">
            <v>0</v>
          </cell>
          <cell r="P167">
            <v>3.35</v>
          </cell>
          <cell r="Q167">
            <v>30.351000000000003</v>
          </cell>
          <cell r="R167">
            <v>1</v>
          </cell>
        </row>
        <row r="168">
          <cell r="A168">
            <v>16.03</v>
          </cell>
          <cell r="B168" t="str">
            <v xml:space="preserve">RED DE ALIMENTACION
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J168">
            <v>0</v>
          </cell>
          <cell r="K168">
            <v>0</v>
          </cell>
        </row>
        <row r="169">
          <cell r="A169" t="str">
            <v xml:space="preserve">16.03.01
</v>
          </cell>
          <cell r="B169" t="str">
            <v xml:space="preserve">TUBERIA DE FIERRO GALVANIZADO DE 1 1/2"
</v>
          </cell>
          <cell r="C169" t="str">
            <v xml:space="preserve">m
</v>
          </cell>
          <cell r="D169">
            <v>12.05</v>
          </cell>
          <cell r="E169">
            <v>24.37</v>
          </cell>
          <cell r="F169">
            <v>293.6585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O169">
            <v>0</v>
          </cell>
          <cell r="P169">
            <v>12.05</v>
          </cell>
          <cell r="Q169">
            <v>293.6585</v>
          </cell>
          <cell r="R169">
            <v>1</v>
          </cell>
        </row>
        <row r="170">
          <cell r="A170" t="str">
            <v xml:space="preserve">16.03.02
</v>
          </cell>
          <cell r="B170" t="str">
            <v xml:space="preserve">TUBERIA PVC SAP C-10 P/AGUA 1 1/2"
</v>
          </cell>
          <cell r="C170" t="str">
            <v xml:space="preserve">m
</v>
          </cell>
          <cell r="D170">
            <v>6.6</v>
          </cell>
          <cell r="E170">
            <v>14.34</v>
          </cell>
          <cell r="F170">
            <v>94.643999999999991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O170">
            <v>0</v>
          </cell>
          <cell r="P170">
            <v>6.6</v>
          </cell>
          <cell r="Q170">
            <v>94.643999999999991</v>
          </cell>
          <cell r="R170">
            <v>1</v>
          </cell>
        </row>
        <row r="171">
          <cell r="A171">
            <v>16.04</v>
          </cell>
          <cell r="B171" t="str">
            <v xml:space="preserve">ACCESORIOS DE RED DE DISTRIBUCION
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J171">
            <v>0</v>
          </cell>
          <cell r="K171">
            <v>0</v>
          </cell>
        </row>
        <row r="172">
          <cell r="A172" t="str">
            <v xml:space="preserve">16.04.01
</v>
          </cell>
          <cell r="B172" t="str">
            <v xml:space="preserve">CODO DE PVC SAP CON ROSCA 1/2"X90°
</v>
          </cell>
          <cell r="C172" t="str">
            <v xml:space="preserve">und
</v>
          </cell>
          <cell r="D172">
            <v>6</v>
          </cell>
          <cell r="E172">
            <v>3.94</v>
          </cell>
          <cell r="F172">
            <v>23.64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O172">
            <v>0</v>
          </cell>
          <cell r="P172">
            <v>6</v>
          </cell>
          <cell r="Q172">
            <v>23.64</v>
          </cell>
          <cell r="R172">
            <v>1</v>
          </cell>
        </row>
        <row r="173">
          <cell r="A173" t="str">
            <v xml:space="preserve">16.04.02
</v>
          </cell>
          <cell r="B173" t="str">
            <v xml:space="preserve">CODO DE PVC SAP CON ROSCA 3/4"X90°
</v>
          </cell>
          <cell r="C173" t="str">
            <v xml:space="preserve">und
</v>
          </cell>
          <cell r="D173">
            <v>6</v>
          </cell>
          <cell r="E173">
            <v>4.12</v>
          </cell>
          <cell r="F173">
            <v>24.72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O173">
            <v>0</v>
          </cell>
          <cell r="P173">
            <v>6</v>
          </cell>
          <cell r="Q173">
            <v>24.72</v>
          </cell>
          <cell r="R173">
            <v>1</v>
          </cell>
        </row>
        <row r="174">
          <cell r="A174" t="str">
            <v xml:space="preserve">16.04.03
</v>
          </cell>
          <cell r="B174" t="str">
            <v xml:space="preserve">CODO DE PVC SAP CON ROSCA 1"X90°
</v>
          </cell>
          <cell r="C174" t="str">
            <v xml:space="preserve">und
</v>
          </cell>
          <cell r="D174">
            <v>2</v>
          </cell>
          <cell r="E174">
            <v>12.7</v>
          </cell>
          <cell r="F174">
            <v>25.4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O174">
            <v>0</v>
          </cell>
          <cell r="P174">
            <v>2</v>
          </cell>
          <cell r="Q174">
            <v>25.4</v>
          </cell>
          <cell r="R174">
            <v>1</v>
          </cell>
        </row>
        <row r="175">
          <cell r="A175" t="str">
            <v xml:space="preserve">16.04.04
</v>
          </cell>
          <cell r="B175" t="str">
            <v xml:space="preserve">CODO DE PVC SAP CON ROSCA 1 1/2"X90°
</v>
          </cell>
          <cell r="C175" t="str">
            <v xml:space="preserve">und
</v>
          </cell>
          <cell r="D175">
            <v>1</v>
          </cell>
          <cell r="E175">
            <v>18.399999999999999</v>
          </cell>
          <cell r="F175">
            <v>18.399999999999999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O175">
            <v>0</v>
          </cell>
          <cell r="P175">
            <v>1</v>
          </cell>
          <cell r="Q175">
            <v>18.399999999999999</v>
          </cell>
          <cell r="R175">
            <v>1</v>
          </cell>
        </row>
        <row r="176">
          <cell r="A176" t="str">
            <v xml:space="preserve">16.04.05
</v>
          </cell>
          <cell r="B176" t="str">
            <v xml:space="preserve">TEE PVC SAP ROSCADO 1/2"
</v>
          </cell>
          <cell r="C176" t="str">
            <v xml:space="preserve">und
</v>
          </cell>
          <cell r="D176">
            <v>2</v>
          </cell>
          <cell r="E176">
            <v>3.94</v>
          </cell>
          <cell r="F176">
            <v>7.88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O176">
            <v>0</v>
          </cell>
          <cell r="P176">
            <v>2</v>
          </cell>
          <cell r="Q176">
            <v>7.88</v>
          </cell>
          <cell r="R176">
            <v>1</v>
          </cell>
        </row>
        <row r="177">
          <cell r="A177" t="str">
            <v xml:space="preserve">16.04.06
</v>
          </cell>
          <cell r="B177" t="str">
            <v xml:space="preserve">TEE PVC SAP ROSCADO 3/4"
</v>
          </cell>
          <cell r="C177" t="str">
            <v xml:space="preserve">und
</v>
          </cell>
          <cell r="D177">
            <v>4</v>
          </cell>
          <cell r="E177">
            <v>6.25</v>
          </cell>
          <cell r="F177">
            <v>25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O177">
            <v>0</v>
          </cell>
          <cell r="P177">
            <v>4</v>
          </cell>
          <cell r="Q177">
            <v>25</v>
          </cell>
          <cell r="R177">
            <v>1</v>
          </cell>
        </row>
        <row r="178">
          <cell r="A178" t="str">
            <v xml:space="preserve">16.04.07
</v>
          </cell>
          <cell r="B178" t="str">
            <v xml:space="preserve">TEE PVC SAP ROSCADO 1"
</v>
          </cell>
          <cell r="C178" t="str">
            <v xml:space="preserve">und
</v>
          </cell>
          <cell r="D178">
            <v>2</v>
          </cell>
          <cell r="E178">
            <v>8.25</v>
          </cell>
          <cell r="F178">
            <v>16.5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O178">
            <v>0</v>
          </cell>
          <cell r="P178">
            <v>2</v>
          </cell>
          <cell r="Q178">
            <v>16.5</v>
          </cell>
          <cell r="R178">
            <v>1</v>
          </cell>
        </row>
        <row r="179">
          <cell r="A179" t="str">
            <v xml:space="preserve">16.04.08
</v>
          </cell>
          <cell r="B179" t="str">
            <v xml:space="preserve">TEE PVC SAP ROSCADO 1 1/2"
</v>
          </cell>
          <cell r="C179" t="str">
            <v xml:space="preserve">und
</v>
          </cell>
          <cell r="D179">
            <v>1</v>
          </cell>
          <cell r="E179">
            <v>13.95</v>
          </cell>
          <cell r="F179">
            <v>13.95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O179">
            <v>0</v>
          </cell>
          <cell r="P179">
            <v>1</v>
          </cell>
          <cell r="Q179">
            <v>13.95</v>
          </cell>
          <cell r="R179">
            <v>1</v>
          </cell>
        </row>
        <row r="180">
          <cell r="A180" t="str">
            <v xml:space="preserve">16.04.09
</v>
          </cell>
          <cell r="B180" t="str">
            <v xml:space="preserve">REDUCCIÓN REX PVC SAP CON ROSCA PVC 1 1/2" A 1"
</v>
          </cell>
          <cell r="C180" t="str">
            <v xml:space="preserve">und
</v>
          </cell>
          <cell r="D180">
            <v>1</v>
          </cell>
          <cell r="E180">
            <v>10.75</v>
          </cell>
          <cell r="F180">
            <v>10.75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O180">
            <v>0</v>
          </cell>
          <cell r="P180">
            <v>1</v>
          </cell>
          <cell r="Q180">
            <v>10.75</v>
          </cell>
          <cell r="R180">
            <v>1</v>
          </cell>
        </row>
        <row r="181">
          <cell r="A181" t="str">
            <v xml:space="preserve">16.04.10
</v>
          </cell>
          <cell r="B181" t="str">
            <v xml:space="preserve">REDUCCIÓN REX PVC SAP CON ROSCA PVC 1" A 1/2"
</v>
          </cell>
          <cell r="C181" t="str">
            <v xml:space="preserve">und
</v>
          </cell>
          <cell r="D181">
            <v>2</v>
          </cell>
          <cell r="E181">
            <v>8.2200000000000006</v>
          </cell>
          <cell r="F181">
            <v>16.440000000000001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O181">
            <v>0</v>
          </cell>
          <cell r="P181">
            <v>2</v>
          </cell>
          <cell r="Q181">
            <v>16.440000000000001</v>
          </cell>
          <cell r="R181">
            <v>1</v>
          </cell>
        </row>
        <row r="182">
          <cell r="A182" t="str">
            <v xml:space="preserve">16.04.11
</v>
          </cell>
          <cell r="B182" t="str">
            <v xml:space="preserve">UNION SIMPLE PRESION PVC SAP 3/4"
</v>
          </cell>
          <cell r="C182" t="str">
            <v xml:space="preserve">und
</v>
          </cell>
          <cell r="D182">
            <v>10</v>
          </cell>
          <cell r="E182">
            <v>4.62</v>
          </cell>
          <cell r="F182">
            <v>46.2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O182">
            <v>0</v>
          </cell>
          <cell r="P182">
            <v>10</v>
          </cell>
          <cell r="Q182">
            <v>46.2</v>
          </cell>
          <cell r="R182">
            <v>1</v>
          </cell>
        </row>
        <row r="183">
          <cell r="A183" t="str">
            <v xml:space="preserve">16.04.12
</v>
          </cell>
          <cell r="B183" t="str">
            <v xml:space="preserve">BUSHING PVC SAP DE 3/4" A 1/2"
</v>
          </cell>
          <cell r="C183" t="str">
            <v xml:space="preserve">und
</v>
          </cell>
          <cell r="D183">
            <v>14</v>
          </cell>
          <cell r="E183">
            <v>5.09</v>
          </cell>
          <cell r="F183">
            <v>71.259999999999991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O183">
            <v>0</v>
          </cell>
          <cell r="P183">
            <v>14</v>
          </cell>
          <cell r="Q183">
            <v>71.259999999999991</v>
          </cell>
          <cell r="R183">
            <v>1</v>
          </cell>
        </row>
        <row r="184">
          <cell r="A184">
            <v>16.05</v>
          </cell>
          <cell r="B184" t="str">
            <v xml:space="preserve">ACCESORIOS DE RED DE ALIMENTACION
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J184">
            <v>0</v>
          </cell>
          <cell r="K184">
            <v>0</v>
          </cell>
        </row>
        <row r="185">
          <cell r="A185" t="str">
            <v xml:space="preserve">16.05.01
</v>
          </cell>
          <cell r="B185" t="str">
            <v xml:space="preserve">CODO DE PVC SAP CON ROSCA 1 1/2"X90°
</v>
          </cell>
          <cell r="C185" t="str">
            <v xml:space="preserve">und
</v>
          </cell>
          <cell r="D185">
            <v>2</v>
          </cell>
          <cell r="E185">
            <v>13.07</v>
          </cell>
          <cell r="F185">
            <v>26.14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O185">
            <v>0</v>
          </cell>
          <cell r="P185">
            <v>2</v>
          </cell>
          <cell r="Q185">
            <v>26.14</v>
          </cell>
          <cell r="R185">
            <v>1</v>
          </cell>
        </row>
        <row r="186">
          <cell r="A186" t="str">
            <v xml:space="preserve">16.05.02
</v>
          </cell>
          <cell r="B186" t="str">
            <v xml:space="preserve">CODO FIERRO GALVANIZADO 1 1/2"X90° C/R
</v>
          </cell>
          <cell r="C186" t="str">
            <v xml:space="preserve">pza
</v>
          </cell>
          <cell r="D186">
            <v>3</v>
          </cell>
          <cell r="E186">
            <v>14.36</v>
          </cell>
          <cell r="F186">
            <v>43.08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O186">
            <v>0</v>
          </cell>
          <cell r="P186">
            <v>3</v>
          </cell>
          <cell r="Q186">
            <v>43.08</v>
          </cell>
          <cell r="R186">
            <v>1</v>
          </cell>
        </row>
        <row r="187">
          <cell r="A187" t="str">
            <v xml:space="preserve">16.05.03
</v>
          </cell>
          <cell r="B187" t="str">
            <v xml:space="preserve">TEE PVC SAP ROSCADO 1 1/2"
</v>
          </cell>
          <cell r="C187" t="str">
            <v xml:space="preserve">und
</v>
          </cell>
          <cell r="D187">
            <v>1</v>
          </cell>
          <cell r="E187">
            <v>13.95</v>
          </cell>
          <cell r="F187">
            <v>13.95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O187">
            <v>0</v>
          </cell>
          <cell r="P187">
            <v>1</v>
          </cell>
          <cell r="Q187">
            <v>13.95</v>
          </cell>
          <cell r="R187">
            <v>1</v>
          </cell>
        </row>
        <row r="188">
          <cell r="A188" t="str">
            <v xml:space="preserve">16.05.04
</v>
          </cell>
          <cell r="B188" t="str">
            <v xml:space="preserve">TEE PVC SAP ROSCADO 2"
</v>
          </cell>
          <cell r="C188" t="str">
            <v xml:space="preserve">und
</v>
          </cell>
          <cell r="D188">
            <v>1</v>
          </cell>
          <cell r="E188">
            <v>18.52</v>
          </cell>
          <cell r="F188">
            <v>18.52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O188">
            <v>0</v>
          </cell>
          <cell r="P188">
            <v>1</v>
          </cell>
          <cell r="Q188">
            <v>18.52</v>
          </cell>
          <cell r="R188">
            <v>1</v>
          </cell>
        </row>
        <row r="189">
          <cell r="A189" t="str">
            <v xml:space="preserve">16.05.05
</v>
          </cell>
          <cell r="B189" t="str">
            <v xml:space="preserve">TEE FIERRO GALVANIZADO 1 1/2" C/R
</v>
          </cell>
          <cell r="C189" t="str">
            <v xml:space="preserve">pza
</v>
          </cell>
          <cell r="D189">
            <v>1</v>
          </cell>
          <cell r="E189">
            <v>17.23</v>
          </cell>
          <cell r="F189">
            <v>17.23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O189">
            <v>0</v>
          </cell>
          <cell r="P189">
            <v>1</v>
          </cell>
          <cell r="Q189">
            <v>17.23</v>
          </cell>
          <cell r="R189">
            <v>1</v>
          </cell>
        </row>
        <row r="190">
          <cell r="A190" t="str">
            <v xml:space="preserve">16.05.06
</v>
          </cell>
          <cell r="B190" t="str">
            <v xml:space="preserve">REDUCCIÓN REX PVC SAP CON ROSCA PVC 2" A 1 1/2"
</v>
          </cell>
          <cell r="C190" t="str">
            <v xml:space="preserve">und
</v>
          </cell>
          <cell r="D190">
            <v>1</v>
          </cell>
          <cell r="E190">
            <v>12.75</v>
          </cell>
          <cell r="F190">
            <v>12.75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O190">
            <v>0</v>
          </cell>
          <cell r="P190">
            <v>1</v>
          </cell>
          <cell r="Q190">
            <v>12.75</v>
          </cell>
          <cell r="R190">
            <v>1</v>
          </cell>
        </row>
        <row r="191">
          <cell r="A191" t="str">
            <v xml:space="preserve">16.05.07
</v>
          </cell>
          <cell r="B191" t="str">
            <v xml:space="preserve">UNION UNIVERSAL FIERRO GALVANIZADO 1 1/2"
</v>
          </cell>
          <cell r="C191" t="str">
            <v xml:space="preserve">pza
</v>
          </cell>
          <cell r="D191">
            <v>1</v>
          </cell>
          <cell r="E191">
            <v>31.23</v>
          </cell>
          <cell r="F191">
            <v>31.23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O191">
            <v>0</v>
          </cell>
          <cell r="P191">
            <v>1</v>
          </cell>
          <cell r="Q191">
            <v>31.23</v>
          </cell>
          <cell r="R191">
            <v>1</v>
          </cell>
        </row>
        <row r="192">
          <cell r="A192" t="str">
            <v xml:space="preserve">16.05.08
</v>
          </cell>
          <cell r="B192" t="str">
            <v xml:space="preserve">UNION SIMPLE FIERRO GALVANIZADO 1 1/2" C/R
</v>
          </cell>
          <cell r="C192" t="str">
            <v xml:space="preserve">pza
</v>
          </cell>
          <cell r="D192">
            <v>1</v>
          </cell>
          <cell r="E192">
            <v>11.73</v>
          </cell>
          <cell r="F192">
            <v>11.73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O192">
            <v>0</v>
          </cell>
          <cell r="P192">
            <v>1</v>
          </cell>
          <cell r="Q192">
            <v>11.73</v>
          </cell>
          <cell r="R192">
            <v>1</v>
          </cell>
        </row>
        <row r="193">
          <cell r="A193" t="str">
            <v xml:space="preserve">16.05.09
</v>
          </cell>
          <cell r="B193" t="str">
            <v xml:space="preserve">UNION SIMPLE PRESION PVC SAP 1 1/2" C/R
</v>
          </cell>
          <cell r="C193" t="str">
            <v xml:space="preserve">pza
</v>
          </cell>
          <cell r="D193">
            <v>1</v>
          </cell>
          <cell r="E193">
            <v>13.32</v>
          </cell>
          <cell r="F193">
            <v>13.32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O193">
            <v>0</v>
          </cell>
          <cell r="P193">
            <v>1</v>
          </cell>
          <cell r="Q193">
            <v>13.32</v>
          </cell>
          <cell r="R193">
            <v>1</v>
          </cell>
        </row>
        <row r="194">
          <cell r="A194" t="str">
            <v xml:space="preserve">16.05.10
</v>
          </cell>
          <cell r="B194" t="str">
            <v xml:space="preserve">UNION UNIVERSAL PVC SAP DE 1 1/2"
</v>
          </cell>
          <cell r="C194" t="str">
            <v xml:space="preserve">und
</v>
          </cell>
          <cell r="D194">
            <v>1</v>
          </cell>
          <cell r="E194">
            <v>21.23</v>
          </cell>
          <cell r="F194">
            <v>21.23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O194">
            <v>0</v>
          </cell>
          <cell r="P194">
            <v>1</v>
          </cell>
          <cell r="Q194">
            <v>21.23</v>
          </cell>
          <cell r="R194">
            <v>1</v>
          </cell>
        </row>
        <row r="195">
          <cell r="A195" t="str">
            <v xml:space="preserve">16.05.11
</v>
          </cell>
          <cell r="B195" t="str">
            <v xml:space="preserve">NIPLE FIERRO GALVANIZADO 1 1/2"X4" C/R
</v>
          </cell>
          <cell r="C195" t="str">
            <v xml:space="preserve">pza
</v>
          </cell>
          <cell r="D195">
            <v>2</v>
          </cell>
          <cell r="E195">
            <v>19.23</v>
          </cell>
          <cell r="F195">
            <v>38.46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O195">
            <v>0</v>
          </cell>
          <cell r="P195">
            <v>2</v>
          </cell>
          <cell r="Q195">
            <v>38.46</v>
          </cell>
          <cell r="R195">
            <v>1</v>
          </cell>
        </row>
        <row r="196">
          <cell r="A196" t="str">
            <v xml:space="preserve">16.05.12
</v>
          </cell>
          <cell r="B196" t="str">
            <v xml:space="preserve">NIPLE FIERRO GALVANIZADO 2"X4" C/R
</v>
          </cell>
          <cell r="C196" t="str">
            <v xml:space="preserve">pza
</v>
          </cell>
          <cell r="D196">
            <v>1</v>
          </cell>
          <cell r="E196">
            <v>19.28</v>
          </cell>
          <cell r="F196">
            <v>19.28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O196">
            <v>0</v>
          </cell>
          <cell r="P196">
            <v>1</v>
          </cell>
          <cell r="Q196">
            <v>19.28</v>
          </cell>
          <cell r="R196">
            <v>1</v>
          </cell>
        </row>
        <row r="197">
          <cell r="A197">
            <v>16.059999999999999</v>
          </cell>
          <cell r="B197" t="str">
            <v xml:space="preserve">LLAVES Y VALVULAS
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J197">
            <v>0</v>
          </cell>
          <cell r="K197">
            <v>0</v>
          </cell>
        </row>
        <row r="198">
          <cell r="A198" t="str">
            <v xml:space="preserve">16.06.01
</v>
          </cell>
          <cell r="B198" t="str">
            <v xml:space="preserve">VALVULA DE BOLA PVC ROSCA HEMBRA DE 1 1/2"
</v>
          </cell>
          <cell r="C198" t="str">
            <v xml:space="preserve">und
</v>
          </cell>
          <cell r="D198">
            <v>1</v>
          </cell>
          <cell r="E198">
            <v>193.03</v>
          </cell>
          <cell r="F198">
            <v>193.03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O198">
            <v>0</v>
          </cell>
          <cell r="P198">
            <v>1</v>
          </cell>
          <cell r="Q198">
            <v>193.03</v>
          </cell>
          <cell r="R198">
            <v>1</v>
          </cell>
        </row>
        <row r="199">
          <cell r="A199">
            <v>16.07</v>
          </cell>
          <cell r="B199" t="str">
            <v xml:space="preserve">PIEZAS VARIAS
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J199">
            <v>0</v>
          </cell>
          <cell r="K199">
            <v>0</v>
          </cell>
        </row>
        <row r="200">
          <cell r="A200" t="str">
            <v xml:space="preserve">16.07.01
</v>
          </cell>
          <cell r="B200" t="str">
            <v xml:space="preserve">SOPORTE METALICO T/ABRAZADERA P/TUB. DE DIAMETRO 1 1/2"
</v>
          </cell>
          <cell r="C200" t="str">
            <v xml:space="preserve">und
</v>
          </cell>
          <cell r="D200">
            <v>7</v>
          </cell>
          <cell r="E200">
            <v>12.13</v>
          </cell>
          <cell r="F200">
            <v>84.910000000000011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O200">
            <v>0</v>
          </cell>
          <cell r="P200">
            <v>7</v>
          </cell>
          <cell r="Q200">
            <v>84.910000000000011</v>
          </cell>
          <cell r="R200">
            <v>1</v>
          </cell>
        </row>
        <row r="201">
          <cell r="A201">
            <v>16.079999999999998</v>
          </cell>
          <cell r="B201" t="str">
            <v xml:space="preserve">VALVULAS
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J201">
            <v>0</v>
          </cell>
          <cell r="K201">
            <v>0</v>
          </cell>
        </row>
        <row r="202">
          <cell r="A202" t="str">
            <v xml:space="preserve">16.08.01
</v>
          </cell>
          <cell r="B202" t="str">
            <v xml:space="preserve">VALVULA DE BOLA PVC DE 1/2" TIPO I
</v>
          </cell>
          <cell r="C202" t="str">
            <v xml:space="preserve">pto
</v>
          </cell>
          <cell r="D202">
            <v>2</v>
          </cell>
          <cell r="E202">
            <v>109.63</v>
          </cell>
          <cell r="F202">
            <v>219.26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O202">
            <v>0</v>
          </cell>
          <cell r="P202">
            <v>2</v>
          </cell>
          <cell r="Q202">
            <v>219.26</v>
          </cell>
          <cell r="R202">
            <v>1</v>
          </cell>
        </row>
        <row r="203">
          <cell r="A203" t="str">
            <v xml:space="preserve">16.08.02
</v>
          </cell>
          <cell r="B203" t="str">
            <v xml:space="preserve">VALVULA DE BOLA PVC DE 1/2" TIPO II
</v>
          </cell>
          <cell r="C203" t="str">
            <v xml:space="preserve">pto
</v>
          </cell>
          <cell r="D203">
            <v>2</v>
          </cell>
          <cell r="E203">
            <v>109.63</v>
          </cell>
          <cell r="F203">
            <v>219.26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O203">
            <v>0</v>
          </cell>
          <cell r="P203">
            <v>2</v>
          </cell>
          <cell r="Q203">
            <v>219.26</v>
          </cell>
          <cell r="R203">
            <v>1</v>
          </cell>
        </row>
        <row r="204">
          <cell r="A204" t="str">
            <v xml:space="preserve">16.08.03
</v>
          </cell>
          <cell r="B204" t="str">
            <v xml:space="preserve">VALVULA DE BOLA PVC DE 3/4"
</v>
          </cell>
          <cell r="C204" t="str">
            <v xml:space="preserve">pto
</v>
          </cell>
          <cell r="D204">
            <v>2</v>
          </cell>
          <cell r="E204">
            <v>125.97</v>
          </cell>
          <cell r="F204">
            <v>251.94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O204">
            <v>0</v>
          </cell>
          <cell r="P204">
            <v>2</v>
          </cell>
          <cell r="Q204">
            <v>251.94</v>
          </cell>
          <cell r="R204">
            <v>1</v>
          </cell>
        </row>
        <row r="205">
          <cell r="A205">
            <v>17</v>
          </cell>
          <cell r="B205" t="str">
            <v xml:space="preserve">SISTEMA DE AGUA DE LLUVIAS
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J205">
            <v>0</v>
          </cell>
          <cell r="K205">
            <v>0</v>
          </cell>
        </row>
        <row r="206">
          <cell r="A206">
            <v>17.010000000000002</v>
          </cell>
          <cell r="B206" t="str">
            <v xml:space="preserve">TUBERIA DE AGUAS PLUVIALES 3"
</v>
          </cell>
          <cell r="C206" t="str">
            <v xml:space="preserve">pto
</v>
          </cell>
          <cell r="D206">
            <v>3</v>
          </cell>
          <cell r="E206">
            <v>65.58</v>
          </cell>
          <cell r="F206">
            <v>196.74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O206">
            <v>0</v>
          </cell>
          <cell r="P206">
            <v>3</v>
          </cell>
          <cell r="Q206">
            <v>196.74</v>
          </cell>
          <cell r="R206">
            <v>1</v>
          </cell>
        </row>
        <row r="207">
          <cell r="A207">
            <v>17.02</v>
          </cell>
          <cell r="B207" t="str">
            <v xml:space="preserve">SUMIDERO DE BRONCE ROSCADO 3"
</v>
          </cell>
          <cell r="C207" t="str">
            <v xml:space="preserve">und
</v>
          </cell>
          <cell r="D207">
            <v>3</v>
          </cell>
          <cell r="E207">
            <v>65.040000000000006</v>
          </cell>
          <cell r="F207">
            <v>195.12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O207">
            <v>0</v>
          </cell>
          <cell r="P207">
            <v>3</v>
          </cell>
          <cell r="Q207">
            <v>195.12</v>
          </cell>
          <cell r="R207">
            <v>1</v>
          </cell>
        </row>
        <row r="208">
          <cell r="A208">
            <v>17.03</v>
          </cell>
          <cell r="B208" t="str">
            <v xml:space="preserve">SOPORTE METALICO T/ABRAZADERA P/TUB. DE DIAMETRO 3"
</v>
          </cell>
          <cell r="C208" t="str">
            <v xml:space="preserve">und
</v>
          </cell>
          <cell r="D208">
            <v>12</v>
          </cell>
          <cell r="E208">
            <v>23.32</v>
          </cell>
          <cell r="F208">
            <v>279.84000000000003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O208">
            <v>0</v>
          </cell>
          <cell r="P208">
            <v>12</v>
          </cell>
          <cell r="Q208">
            <v>279.84000000000003</v>
          </cell>
          <cell r="R208">
            <v>1</v>
          </cell>
        </row>
        <row r="209">
          <cell r="A209">
            <v>18</v>
          </cell>
          <cell r="B209" t="str">
            <v xml:space="preserve">INSTALACIONES ELECTRICAS
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J209">
            <v>0</v>
          </cell>
          <cell r="K209">
            <v>0</v>
          </cell>
        </row>
        <row r="210">
          <cell r="A210">
            <v>18.010000000000002</v>
          </cell>
          <cell r="B210" t="str">
            <v xml:space="preserve">CENTRO DE LUZ P/SPOT LIGHT C/EQ
</v>
          </cell>
          <cell r="C210" t="str">
            <v xml:space="preserve">pto
</v>
          </cell>
          <cell r="D210">
            <v>2</v>
          </cell>
          <cell r="E210">
            <v>51.49</v>
          </cell>
          <cell r="F210">
            <v>102.98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O210">
            <v>0</v>
          </cell>
          <cell r="P210">
            <v>2</v>
          </cell>
          <cell r="Q210">
            <v>102.98</v>
          </cell>
          <cell r="R210">
            <v>1</v>
          </cell>
        </row>
        <row r="211">
          <cell r="A211">
            <v>18.02</v>
          </cell>
          <cell r="B211" t="str">
            <v xml:space="preserve">CENTRO DE LUZ P/FLUORESCENTES CIRCULAR 32W
</v>
          </cell>
          <cell r="C211" t="str">
            <v xml:space="preserve">pto
</v>
          </cell>
          <cell r="D211">
            <v>4</v>
          </cell>
          <cell r="E211">
            <v>51.49</v>
          </cell>
          <cell r="F211">
            <v>205.96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O211">
            <v>0</v>
          </cell>
          <cell r="P211">
            <v>4</v>
          </cell>
          <cell r="Q211">
            <v>205.96</v>
          </cell>
          <cell r="R211">
            <v>1</v>
          </cell>
        </row>
        <row r="212">
          <cell r="A212">
            <v>18.03</v>
          </cell>
          <cell r="B212" t="str">
            <v xml:space="preserve">SALIDA PARA TOMACORRIENTE
</v>
          </cell>
          <cell r="C212" t="str">
            <v xml:space="preserve">pto
</v>
          </cell>
          <cell r="D212">
            <v>2</v>
          </cell>
          <cell r="E212">
            <v>45.82</v>
          </cell>
          <cell r="F212">
            <v>91.64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O212">
            <v>0</v>
          </cell>
          <cell r="P212">
            <v>2</v>
          </cell>
          <cell r="Q212">
            <v>91.64</v>
          </cell>
          <cell r="R212">
            <v>1</v>
          </cell>
        </row>
        <row r="213">
          <cell r="A213">
            <v>19</v>
          </cell>
          <cell r="B213" t="str">
            <v xml:space="preserve">CANALIZACIONES Y/O TUBERIAS
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J213">
            <v>0</v>
          </cell>
          <cell r="K213">
            <v>0</v>
          </cell>
        </row>
        <row r="214">
          <cell r="A214">
            <v>19.010000000000002</v>
          </cell>
          <cell r="B214" t="str">
            <v xml:space="preserve">TENDIDO DE TUBERIAS PVC SEL 3/4"
</v>
          </cell>
          <cell r="C214" t="str">
            <v xml:space="preserve">m
</v>
          </cell>
          <cell r="D214">
            <v>31.82</v>
          </cell>
          <cell r="E214">
            <v>3.48</v>
          </cell>
          <cell r="F214">
            <v>110.7336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O214">
            <v>0</v>
          </cell>
          <cell r="P214">
            <v>31.82</v>
          </cell>
          <cell r="Q214">
            <v>110.7336</v>
          </cell>
          <cell r="R214">
            <v>1</v>
          </cell>
        </row>
        <row r="215">
          <cell r="A215">
            <v>19.02</v>
          </cell>
          <cell r="B215" t="str">
            <v xml:space="preserve">TENDIDO DE TUBERIAS PVC SEL 2"
</v>
          </cell>
          <cell r="C215" t="str">
            <v xml:space="preserve">m
</v>
          </cell>
          <cell r="D215">
            <v>10.6</v>
          </cell>
          <cell r="E215">
            <v>6.93</v>
          </cell>
          <cell r="F215">
            <v>73.457999999999998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O215">
            <v>0</v>
          </cell>
          <cell r="P215">
            <v>10.6</v>
          </cell>
          <cell r="Q215">
            <v>73.457999999999998</v>
          </cell>
          <cell r="R215">
            <v>1</v>
          </cell>
        </row>
        <row r="216">
          <cell r="A216">
            <v>20</v>
          </cell>
          <cell r="B216" t="str">
            <v xml:space="preserve">CONDUCTORES Y/O CABLES
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J216">
            <v>0</v>
          </cell>
          <cell r="K216">
            <v>0</v>
          </cell>
        </row>
        <row r="217">
          <cell r="A217">
            <v>20.010000000000002</v>
          </cell>
          <cell r="B217" t="str">
            <v xml:space="preserve">CONDUCTOR SOLIDO TW 4MM2
</v>
          </cell>
          <cell r="C217" t="str">
            <v xml:space="preserve">m
</v>
          </cell>
          <cell r="D217">
            <v>49.2</v>
          </cell>
          <cell r="E217">
            <v>2.88</v>
          </cell>
          <cell r="F217">
            <v>141.696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O217">
            <v>0</v>
          </cell>
          <cell r="P217">
            <v>49.2</v>
          </cell>
          <cell r="Q217">
            <v>141.696</v>
          </cell>
          <cell r="R217">
            <v>1</v>
          </cell>
        </row>
        <row r="218">
          <cell r="A218">
            <v>20.02</v>
          </cell>
          <cell r="B218" t="str">
            <v xml:space="preserve">CABLE CONCENTRICO SET 3x6mm2
</v>
          </cell>
          <cell r="C218" t="str">
            <v xml:space="preserve">m
</v>
          </cell>
          <cell r="D218">
            <v>25.92</v>
          </cell>
          <cell r="E218">
            <v>9.82</v>
          </cell>
          <cell r="F218">
            <v>254.53440000000003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O218">
            <v>0</v>
          </cell>
          <cell r="P218">
            <v>25.92</v>
          </cell>
          <cell r="Q218">
            <v>254.53440000000003</v>
          </cell>
          <cell r="R218">
            <v>1</v>
          </cell>
        </row>
        <row r="219">
          <cell r="A219">
            <v>21</v>
          </cell>
          <cell r="B219" t="str">
            <v xml:space="preserve">TABLEROS ELECTRICOS
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J219">
            <v>0</v>
          </cell>
          <cell r="K219">
            <v>0</v>
          </cell>
        </row>
        <row r="220">
          <cell r="A220">
            <v>21.01</v>
          </cell>
          <cell r="B220" t="str">
            <v xml:space="preserve">TABLERO DISTRIBUCION FºGº 240X150X80MM PARA 4TM
</v>
          </cell>
          <cell r="C220" t="str">
            <v xml:space="preserve">und
</v>
          </cell>
          <cell r="D220">
            <v>1</v>
          </cell>
          <cell r="E220">
            <v>116.92</v>
          </cell>
          <cell r="F220">
            <v>116.92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O220">
            <v>0</v>
          </cell>
          <cell r="P220">
            <v>1</v>
          </cell>
          <cell r="Q220">
            <v>116.92</v>
          </cell>
          <cell r="R220">
            <v>1</v>
          </cell>
        </row>
        <row r="221">
          <cell r="A221">
            <v>22</v>
          </cell>
          <cell r="B221" t="str">
            <v xml:space="preserve">INTERRUPTORES TERMOMAGNETICOS
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J221">
            <v>0</v>
          </cell>
          <cell r="K221">
            <v>0</v>
          </cell>
        </row>
        <row r="222">
          <cell r="A222">
            <v>22.01</v>
          </cell>
          <cell r="B222" t="str">
            <v xml:space="preserve">INTERRUPTOR THERMOMAGNETICO MONOFASICA 2 X 16A
</v>
          </cell>
          <cell r="C222" t="str">
            <v xml:space="preserve">pza
</v>
          </cell>
          <cell r="D222">
            <v>2</v>
          </cell>
          <cell r="E222">
            <v>44.8</v>
          </cell>
          <cell r="F222">
            <v>89.6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O222">
            <v>0</v>
          </cell>
          <cell r="P222">
            <v>2</v>
          </cell>
          <cell r="Q222">
            <v>89.6</v>
          </cell>
          <cell r="R222">
            <v>1</v>
          </cell>
        </row>
        <row r="223">
          <cell r="A223">
            <v>22.02</v>
          </cell>
          <cell r="B223" t="str">
            <v xml:space="preserve">INTERRUPTOR THERMOMAGNETICO MONOFASICA 2 X 32A
</v>
          </cell>
          <cell r="C223" t="str">
            <v xml:space="preserve">pza
</v>
          </cell>
          <cell r="D223">
            <v>1</v>
          </cell>
          <cell r="E223">
            <v>44.8</v>
          </cell>
          <cell r="F223">
            <v>44.8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O223">
            <v>0</v>
          </cell>
          <cell r="P223">
            <v>1</v>
          </cell>
          <cell r="Q223">
            <v>44.8</v>
          </cell>
          <cell r="R223">
            <v>1</v>
          </cell>
        </row>
        <row r="224">
          <cell r="A224">
            <v>22.03</v>
          </cell>
          <cell r="B224" t="str">
            <v xml:space="preserve">INTERRUPTOR THERMOMAGNETICO MONOFASICA 2 X 40A
</v>
          </cell>
          <cell r="C224" t="str">
            <v xml:space="preserve">pza
</v>
          </cell>
          <cell r="D224">
            <v>1</v>
          </cell>
          <cell r="E224">
            <v>24.8</v>
          </cell>
          <cell r="F224">
            <v>24.8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O224">
            <v>0</v>
          </cell>
          <cell r="P224">
            <v>1</v>
          </cell>
          <cell r="Q224">
            <v>24.8</v>
          </cell>
          <cell r="R224">
            <v>1</v>
          </cell>
        </row>
        <row r="225">
          <cell r="A225">
            <v>22.04</v>
          </cell>
          <cell r="B225" t="str">
            <v xml:space="preserve">INTERRUPTOR THERMOMAGNETICO MONOFASICA 2 X 50A
</v>
          </cell>
          <cell r="C225" t="str">
            <v xml:space="preserve">pza
</v>
          </cell>
          <cell r="D225">
            <v>1</v>
          </cell>
          <cell r="E225">
            <v>24.8</v>
          </cell>
          <cell r="F225">
            <v>24.8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O225">
            <v>0</v>
          </cell>
          <cell r="P225">
            <v>1</v>
          </cell>
          <cell r="Q225">
            <v>24.8</v>
          </cell>
          <cell r="R225">
            <v>1</v>
          </cell>
        </row>
        <row r="226">
          <cell r="A226">
            <v>23</v>
          </cell>
          <cell r="B226" t="str">
            <v xml:space="preserve">LAMPARAS
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J226">
            <v>0</v>
          </cell>
          <cell r="K226">
            <v>0</v>
          </cell>
        </row>
        <row r="227">
          <cell r="A227">
            <v>23.01</v>
          </cell>
          <cell r="B227" t="str">
            <v xml:space="preserve">SPOT LIGTH P/TUBO 3"
</v>
          </cell>
          <cell r="C227" t="str">
            <v xml:space="preserve">eq
</v>
          </cell>
          <cell r="D227">
            <v>2</v>
          </cell>
          <cell r="E227">
            <v>44.21</v>
          </cell>
          <cell r="F227">
            <v>88.42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O227">
            <v>0</v>
          </cell>
          <cell r="P227">
            <v>2</v>
          </cell>
          <cell r="Q227">
            <v>88.42</v>
          </cell>
          <cell r="R227">
            <v>1</v>
          </cell>
        </row>
        <row r="228">
          <cell r="A228">
            <v>23.02</v>
          </cell>
          <cell r="B228" t="str">
            <v xml:space="preserve">FLUORESCENTE CIRCULAR DE 2X32W INC/EQ
</v>
          </cell>
          <cell r="C228" t="str">
            <v xml:space="preserve">eq
</v>
          </cell>
          <cell r="D228">
            <v>4</v>
          </cell>
          <cell r="E228">
            <v>52.64</v>
          </cell>
          <cell r="F228">
            <v>210.56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O228">
            <v>0</v>
          </cell>
          <cell r="P228">
            <v>4</v>
          </cell>
          <cell r="Q228">
            <v>210.56</v>
          </cell>
          <cell r="R228">
            <v>1</v>
          </cell>
        </row>
        <row r="229">
          <cell r="A229">
            <v>24</v>
          </cell>
          <cell r="B229" t="str">
            <v xml:space="preserve">PRUEBAS DE CONTROL DE CALIDAD
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J229">
            <v>0</v>
          </cell>
          <cell r="K229">
            <v>0</v>
          </cell>
        </row>
        <row r="230">
          <cell r="A230">
            <v>24.01</v>
          </cell>
          <cell r="B230" t="str">
            <v xml:space="preserve">PRUEBAS HIDRAULICAS
</v>
          </cell>
          <cell r="C230" t="str">
            <v xml:space="preserve">glb
</v>
          </cell>
          <cell r="D230">
            <v>1</v>
          </cell>
          <cell r="E230">
            <v>500</v>
          </cell>
          <cell r="F230">
            <v>500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O230">
            <v>0</v>
          </cell>
          <cell r="P230">
            <v>1</v>
          </cell>
          <cell r="Q230">
            <v>500</v>
          </cell>
          <cell r="R230">
            <v>1</v>
          </cell>
        </row>
        <row r="231">
          <cell r="A231">
            <v>24.02</v>
          </cell>
          <cell r="B231" t="str">
            <v xml:space="preserve">PRUEBAS DE CAMPO DURANTE LA EJECUCION
</v>
          </cell>
          <cell r="C231" t="str">
            <v xml:space="preserve">glb
</v>
          </cell>
          <cell r="D231">
            <v>1</v>
          </cell>
          <cell r="E231">
            <v>1000</v>
          </cell>
          <cell r="F231">
            <v>1000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O231">
            <v>0</v>
          </cell>
          <cell r="P231">
            <v>1</v>
          </cell>
          <cell r="Q231">
            <v>1000</v>
          </cell>
          <cell r="R231">
            <v>1</v>
          </cell>
        </row>
        <row r="232">
          <cell r="A232">
            <v>24.03</v>
          </cell>
          <cell r="B232" t="str">
            <v xml:space="preserve">PRUEBAS DE CONCRETO
</v>
          </cell>
          <cell r="C232" t="str">
            <v xml:space="preserve">glb
</v>
          </cell>
          <cell r="D232">
            <v>1</v>
          </cell>
          <cell r="E232">
            <v>1500</v>
          </cell>
          <cell r="F232">
            <v>1500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1</v>
          </cell>
          <cell r="Q232">
            <v>1500</v>
          </cell>
          <cell r="R232">
            <v>1</v>
          </cell>
        </row>
        <row r="233">
          <cell r="A233">
            <v>25</v>
          </cell>
          <cell r="B233" t="str">
            <v xml:space="preserve">VARIOS
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J233">
            <v>0</v>
          </cell>
          <cell r="K233">
            <v>0</v>
          </cell>
        </row>
        <row r="234">
          <cell r="A234">
            <v>25.01</v>
          </cell>
          <cell r="B234" t="str">
            <v xml:space="preserve">TANQUE DE AGUA DE ETERNIT DE 1000 LITROS INCLUYE ACC. INTERNOS
</v>
          </cell>
          <cell r="C234" t="str">
            <v xml:space="preserve">und
</v>
          </cell>
          <cell r="D234">
            <v>1</v>
          </cell>
          <cell r="E234">
            <v>920.24</v>
          </cell>
          <cell r="F234">
            <v>920.24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1</v>
          </cell>
          <cell r="Q234">
            <v>920.24</v>
          </cell>
          <cell r="R234">
            <v>1</v>
          </cell>
        </row>
        <row r="235">
          <cell r="A235">
            <v>25.02</v>
          </cell>
          <cell r="B235" t="str">
            <v xml:space="preserve">LIMPIEZA FINAL DE LA OBRA
</v>
          </cell>
          <cell r="C235" t="str">
            <v xml:space="preserve">glb
</v>
          </cell>
          <cell r="D235">
            <v>1</v>
          </cell>
          <cell r="E235">
            <v>432</v>
          </cell>
          <cell r="F235">
            <v>432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1</v>
          </cell>
          <cell r="Q235">
            <v>432</v>
          </cell>
          <cell r="R235">
            <v>1</v>
          </cell>
        </row>
      </sheetData>
      <sheetData sheetId="12" refreshError="1"/>
      <sheetData sheetId="13">
        <row r="14">
          <cell r="B14" t="str">
            <v>CERCO PERIMETRICO</v>
          </cell>
        </row>
        <row r="15">
          <cell r="A15">
            <v>1</v>
          </cell>
          <cell r="B15" t="str">
            <v xml:space="preserve">TRABAJOS PRELIMINARES
</v>
          </cell>
        </row>
        <row r="16">
          <cell r="A16">
            <v>1.01</v>
          </cell>
          <cell r="B16" t="str">
            <v xml:space="preserve">LIMPIEZA DEL TERRENO MANUAL
</v>
          </cell>
          <cell r="C16" t="str">
            <v xml:space="preserve">m2
</v>
          </cell>
          <cell r="D16">
            <v>202.4</v>
          </cell>
          <cell r="E16">
            <v>1.1100000000000001</v>
          </cell>
          <cell r="F16">
            <v>224.66400000000002</v>
          </cell>
          <cell r="G16">
            <v>0</v>
          </cell>
          <cell r="H16">
            <v>0</v>
          </cell>
          <cell r="I16">
            <v>0</v>
          </cell>
          <cell r="J16">
            <v>202.39999999999998</v>
          </cell>
          <cell r="K16">
            <v>224.66399999999999</v>
          </cell>
          <cell r="L16">
            <v>0.99999999999999989</v>
          </cell>
          <cell r="M16">
            <v>202.39999999999998</v>
          </cell>
          <cell r="N16">
            <v>224.66399999999999</v>
          </cell>
          <cell r="O16">
            <v>0.99999999999999989</v>
          </cell>
          <cell r="P16">
            <v>0</v>
          </cell>
          <cell r="Q16">
            <v>0</v>
          </cell>
          <cell r="R16">
            <v>0</v>
          </cell>
        </row>
        <row r="17">
          <cell r="A17">
            <v>1.02</v>
          </cell>
          <cell r="B17" t="str">
            <v xml:space="preserve">TRAZO Y REPLANTEO PRELIMINAR
</v>
          </cell>
          <cell r="C17" t="str">
            <v xml:space="preserve">m2
</v>
          </cell>
          <cell r="D17">
            <v>202.4</v>
          </cell>
          <cell r="E17">
            <v>1.22</v>
          </cell>
          <cell r="F17">
            <v>246.928</v>
          </cell>
          <cell r="G17">
            <v>0</v>
          </cell>
          <cell r="H17">
            <v>0</v>
          </cell>
          <cell r="I17">
            <v>0</v>
          </cell>
          <cell r="J17">
            <v>202.39999999999998</v>
          </cell>
          <cell r="K17">
            <v>246.92799999999997</v>
          </cell>
          <cell r="L17">
            <v>0.99999999999999989</v>
          </cell>
          <cell r="M17">
            <v>202.39999999999998</v>
          </cell>
          <cell r="N17">
            <v>246.92799999999997</v>
          </cell>
          <cell r="O17">
            <v>0.99999999999999989</v>
          </cell>
          <cell r="P17">
            <v>0</v>
          </cell>
          <cell r="Q17">
            <v>0</v>
          </cell>
          <cell r="R17">
            <v>0</v>
          </cell>
        </row>
        <row r="18">
          <cell r="A18">
            <v>2</v>
          </cell>
          <cell r="B18" t="str">
            <v xml:space="preserve">MOVIMIENTO DE TIERRAS
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</row>
        <row r="19">
          <cell r="A19">
            <v>2.0099999999999998</v>
          </cell>
          <cell r="B19" t="str">
            <v xml:space="preserve">EXCAVACION MANUAL DE ZANJAS PARA CIMIENTOS EN TERRENO NORMAL
</v>
          </cell>
          <cell r="C19" t="str">
            <v xml:space="preserve">m3
</v>
          </cell>
          <cell r="D19">
            <v>136.74</v>
          </cell>
          <cell r="E19">
            <v>18.54</v>
          </cell>
          <cell r="F19">
            <v>2535.1596</v>
          </cell>
          <cell r="G19">
            <v>0</v>
          </cell>
          <cell r="H19">
            <v>0</v>
          </cell>
          <cell r="I19">
            <v>0</v>
          </cell>
          <cell r="J19">
            <v>136.74</v>
          </cell>
          <cell r="K19">
            <v>2535.1596</v>
          </cell>
          <cell r="L19">
            <v>1</v>
          </cell>
          <cell r="O19">
            <v>0</v>
          </cell>
          <cell r="P19">
            <v>136.74</v>
          </cell>
          <cell r="Q19">
            <v>2535.1596</v>
          </cell>
          <cell r="R19">
            <v>1</v>
          </cell>
        </row>
        <row r="20">
          <cell r="A20">
            <v>2.02</v>
          </cell>
          <cell r="B20" t="str">
            <v xml:space="preserve">RELLENO CON MATERIAL PROPIO EN FORMA MANUAL EN CAPAS DE 0.20M
</v>
          </cell>
          <cell r="C20" t="str">
            <v xml:space="preserve">m3
</v>
          </cell>
          <cell r="D20">
            <v>15.44</v>
          </cell>
          <cell r="E20">
            <v>9.27</v>
          </cell>
          <cell r="F20">
            <v>143.12879999999998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15.44</v>
          </cell>
          <cell r="Q20">
            <v>143.12879999999998</v>
          </cell>
          <cell r="R20">
            <v>1</v>
          </cell>
        </row>
        <row r="21">
          <cell r="A21">
            <v>2.0299999999999998</v>
          </cell>
          <cell r="B21" t="str">
            <v xml:space="preserve">ELIMINACION DE MATERIAL EXCEDENTE DM=30 M
</v>
          </cell>
          <cell r="C21" t="str">
            <v xml:space="preserve">m3
</v>
          </cell>
          <cell r="D21">
            <v>151.62</v>
          </cell>
          <cell r="E21">
            <v>9.27</v>
          </cell>
          <cell r="F21">
            <v>1405.5174</v>
          </cell>
          <cell r="G21">
            <v>0</v>
          </cell>
          <cell r="H21">
            <v>0</v>
          </cell>
          <cell r="I21">
            <v>0</v>
          </cell>
          <cell r="J21">
            <v>10</v>
          </cell>
          <cell r="K21">
            <v>92.699999999999989</v>
          </cell>
          <cell r="L21">
            <v>6.5954359583168448E-2</v>
          </cell>
          <cell r="M21">
            <v>10</v>
          </cell>
          <cell r="N21">
            <v>92.699999999999989</v>
          </cell>
          <cell r="O21">
            <v>6.5954359583168448E-2</v>
          </cell>
          <cell r="P21">
            <v>141.62</v>
          </cell>
          <cell r="Q21">
            <v>1312.8173999999999</v>
          </cell>
          <cell r="R21">
            <v>0.93404564041683158</v>
          </cell>
        </row>
        <row r="22">
          <cell r="A22">
            <v>3</v>
          </cell>
          <cell r="B22" t="str">
            <v xml:space="preserve">OBRAS DE CONCRETO SIMPLE
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J22">
            <v>0</v>
          </cell>
        </row>
        <row r="23">
          <cell r="A23">
            <v>3.01</v>
          </cell>
          <cell r="B23" t="str">
            <v xml:space="preserve">SOLADO PARA ZAPATAS e=4"
</v>
          </cell>
          <cell r="C23" t="str">
            <v xml:space="preserve">m2
</v>
          </cell>
          <cell r="D23">
            <v>72.12</v>
          </cell>
          <cell r="E23">
            <v>20.9</v>
          </cell>
          <cell r="F23">
            <v>1507.308</v>
          </cell>
          <cell r="G23">
            <v>0</v>
          </cell>
          <cell r="H23">
            <v>0</v>
          </cell>
          <cell r="I23">
            <v>0</v>
          </cell>
          <cell r="J23">
            <v>72.12</v>
          </cell>
          <cell r="K23">
            <v>1507.308</v>
          </cell>
          <cell r="L23">
            <v>1</v>
          </cell>
          <cell r="M23">
            <v>72.12</v>
          </cell>
          <cell r="N23">
            <v>1507.308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</row>
        <row r="24">
          <cell r="A24">
            <v>3.02</v>
          </cell>
          <cell r="B24" t="str">
            <v xml:space="preserve">CIMIENTOS CORRIDOS MEZCLA 1:10 CEMENTO-HORMIGON 30% PG MAX 6"
</v>
          </cell>
          <cell r="C24" t="str">
            <v xml:space="preserve">m3
</v>
          </cell>
          <cell r="D24">
            <v>66.95</v>
          </cell>
          <cell r="E24">
            <v>164.52</v>
          </cell>
          <cell r="F24">
            <v>11014.614000000001</v>
          </cell>
          <cell r="G24">
            <v>0</v>
          </cell>
          <cell r="H24">
            <v>0</v>
          </cell>
          <cell r="I24">
            <v>0</v>
          </cell>
          <cell r="J24">
            <v>12.45</v>
          </cell>
          <cell r="K24">
            <v>2048.2739999999999</v>
          </cell>
          <cell r="L24">
            <v>0.18595967139656458</v>
          </cell>
          <cell r="M24">
            <v>12.45</v>
          </cell>
          <cell r="N24">
            <v>2048.2739999999999</v>
          </cell>
          <cell r="O24">
            <v>0.18595967139656458</v>
          </cell>
          <cell r="P24">
            <v>54.5</v>
          </cell>
          <cell r="Q24">
            <v>8966.34</v>
          </cell>
          <cell r="R24">
            <v>0.81404032860343534</v>
          </cell>
        </row>
        <row r="25">
          <cell r="A25">
            <v>4</v>
          </cell>
          <cell r="B25" t="str">
            <v xml:space="preserve">OBRAS DE CONCRETO ARMADO
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J25">
            <v>0</v>
          </cell>
        </row>
        <row r="26">
          <cell r="A26">
            <v>4.01</v>
          </cell>
          <cell r="B26" t="str">
            <v xml:space="preserve">ZAPATAS
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</row>
        <row r="27">
          <cell r="A27" t="str">
            <v xml:space="preserve">04.01.01
</v>
          </cell>
          <cell r="B27" t="str">
            <v xml:space="preserve">ZAPATAS: CONCRETO f'c=175 kg/cm2
</v>
          </cell>
          <cell r="C27" t="str">
            <v xml:space="preserve">m3
</v>
          </cell>
          <cell r="D27">
            <v>38.869999999999997</v>
          </cell>
          <cell r="E27">
            <v>290.72000000000003</v>
          </cell>
          <cell r="F27">
            <v>11300.286400000001</v>
          </cell>
          <cell r="G27">
            <v>0</v>
          </cell>
          <cell r="H27">
            <v>0</v>
          </cell>
          <cell r="I27">
            <v>0</v>
          </cell>
          <cell r="J27">
            <v>38.869999999999997</v>
          </cell>
          <cell r="K27">
            <v>11300.286400000001</v>
          </cell>
          <cell r="L27">
            <v>1</v>
          </cell>
          <cell r="M27">
            <v>38.869999999999997</v>
          </cell>
          <cell r="N27">
            <v>11300.286400000001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</row>
        <row r="28">
          <cell r="A28" t="str">
            <v xml:space="preserve">04.01.02
</v>
          </cell>
          <cell r="B28" t="str">
            <v xml:space="preserve">ZAPATAS: ACERO CORRUGADO fy= 4200 kg/cm2 G-60
</v>
          </cell>
          <cell r="C28" t="str">
            <v xml:space="preserve">kg
</v>
          </cell>
          <cell r="D28">
            <v>413.31</v>
          </cell>
          <cell r="E28">
            <v>5.1100000000000003</v>
          </cell>
          <cell r="F28">
            <v>2112.0141000000003</v>
          </cell>
          <cell r="G28">
            <v>0</v>
          </cell>
          <cell r="H28">
            <v>0</v>
          </cell>
          <cell r="I28">
            <v>0</v>
          </cell>
          <cell r="J28">
            <v>413.31</v>
          </cell>
          <cell r="K28">
            <v>2112.0141000000003</v>
          </cell>
          <cell r="L28">
            <v>1</v>
          </cell>
          <cell r="M28">
            <v>413.31</v>
          </cell>
          <cell r="N28">
            <v>2112.0141000000003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</row>
        <row r="29">
          <cell r="A29">
            <v>4.0199999999999996</v>
          </cell>
          <cell r="B29" t="str">
            <v xml:space="preserve">SOBRECIMIENTOS
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J29">
            <v>0</v>
          </cell>
        </row>
        <row r="30">
          <cell r="A30" t="str">
            <v xml:space="preserve">04.02.01
</v>
          </cell>
          <cell r="B30" t="str">
            <v xml:space="preserve">SOBRECIMIENTOS: CONCRETO DE 175 Kg/cm2
</v>
          </cell>
          <cell r="C30" t="str">
            <v xml:space="preserve">m3
</v>
          </cell>
          <cell r="D30">
            <v>17.16</v>
          </cell>
          <cell r="E30">
            <v>222.47</v>
          </cell>
          <cell r="F30">
            <v>3817.5852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O30">
            <v>0</v>
          </cell>
          <cell r="P30">
            <v>17.16</v>
          </cell>
          <cell r="Q30">
            <v>3817.5852</v>
          </cell>
          <cell r="R30">
            <v>1</v>
          </cell>
        </row>
        <row r="31">
          <cell r="A31" t="str">
            <v xml:space="preserve">04.02.02
</v>
          </cell>
          <cell r="B31" t="str">
            <v xml:space="preserve">SOBRECIMIENTOS: ENCOFRADO Y DESENCOFRADO
</v>
          </cell>
          <cell r="C31" t="str">
            <v xml:space="preserve">m2
</v>
          </cell>
          <cell r="D31">
            <v>228.82</v>
          </cell>
          <cell r="E31">
            <v>31.54</v>
          </cell>
          <cell r="F31">
            <v>7216.9827999999998</v>
          </cell>
          <cell r="G31">
            <v>0</v>
          </cell>
          <cell r="H31">
            <v>0</v>
          </cell>
          <cell r="I31">
            <v>0</v>
          </cell>
          <cell r="J31">
            <v>43.04</v>
          </cell>
          <cell r="K31">
            <v>1357.4815999999998</v>
          </cell>
          <cell r="L31">
            <v>0.18809544620225505</v>
          </cell>
          <cell r="M31">
            <v>43.04</v>
          </cell>
          <cell r="N31">
            <v>1357.4815999999998</v>
          </cell>
          <cell r="O31">
            <v>0.18809544620225505</v>
          </cell>
          <cell r="P31">
            <v>185.78</v>
          </cell>
          <cell r="Q31">
            <v>5859.5011999999997</v>
          </cell>
          <cell r="R31">
            <v>0.81190455379774495</v>
          </cell>
        </row>
        <row r="32">
          <cell r="A32" t="str">
            <v xml:space="preserve">04.02.03
</v>
          </cell>
          <cell r="B32" t="str">
            <v xml:space="preserve">SOBRECIMIENTOS: ACERO DE REFUERZO fy=4,200 kg/cm2
</v>
          </cell>
          <cell r="C32" t="str">
            <v xml:space="preserve">kg
</v>
          </cell>
          <cell r="D32">
            <v>908.49</v>
          </cell>
          <cell r="E32">
            <v>5.1100000000000003</v>
          </cell>
          <cell r="F32">
            <v>4642.3839000000007</v>
          </cell>
          <cell r="G32">
            <v>0</v>
          </cell>
          <cell r="H32">
            <v>0</v>
          </cell>
          <cell r="I32">
            <v>0</v>
          </cell>
          <cell r="J32">
            <v>322</v>
          </cell>
          <cell r="K32">
            <v>1645.42</v>
          </cell>
          <cell r="L32">
            <v>0.35443428105978053</v>
          </cell>
          <cell r="M32">
            <v>322</v>
          </cell>
          <cell r="N32">
            <v>1645.42</v>
          </cell>
          <cell r="O32">
            <v>0.35443428105978053</v>
          </cell>
          <cell r="P32">
            <v>586.49</v>
          </cell>
          <cell r="Q32">
            <v>2996.9639000000002</v>
          </cell>
          <cell r="R32">
            <v>0.64556571894021952</v>
          </cell>
        </row>
        <row r="33">
          <cell r="A33">
            <v>4.03</v>
          </cell>
          <cell r="B33" t="str">
            <v xml:space="preserve">COLUMNAS
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J33">
            <v>0</v>
          </cell>
        </row>
        <row r="34">
          <cell r="A34" t="str">
            <v xml:space="preserve">04.03.01
</v>
          </cell>
          <cell r="B34" t="str">
            <v xml:space="preserve">COLUMNAS: CONCRETO f'c=175 kg/cm2
</v>
          </cell>
          <cell r="C34" t="str">
            <v xml:space="preserve">m3
</v>
          </cell>
          <cell r="D34">
            <v>22.33</v>
          </cell>
          <cell r="E34">
            <v>330.19</v>
          </cell>
          <cell r="F34">
            <v>7373.1426999999994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22.33</v>
          </cell>
          <cell r="Q34">
            <v>7373.1426999999994</v>
          </cell>
          <cell r="R34">
            <v>1</v>
          </cell>
        </row>
        <row r="35">
          <cell r="A35" t="str">
            <v xml:space="preserve">04.03.02
</v>
          </cell>
          <cell r="B35" t="str">
            <v xml:space="preserve">COLUMNAS: ENCOFRADO Y DESENCOFRADO
</v>
          </cell>
          <cell r="C35" t="str">
            <v xml:space="preserve">m2
</v>
          </cell>
          <cell r="D35">
            <v>268.77</v>
          </cell>
          <cell r="E35">
            <v>26.68</v>
          </cell>
          <cell r="F35">
            <v>7170.7835999999998</v>
          </cell>
          <cell r="G35">
            <v>0</v>
          </cell>
          <cell r="H35">
            <v>0</v>
          </cell>
          <cell r="I35">
            <v>0</v>
          </cell>
          <cell r="J35">
            <v>14.18</v>
          </cell>
          <cell r="K35">
            <v>378.32240000000002</v>
          </cell>
          <cell r="L35">
            <v>5.2758864456598581E-2</v>
          </cell>
          <cell r="M35">
            <v>14.18</v>
          </cell>
          <cell r="N35">
            <v>378.32240000000002</v>
          </cell>
          <cell r="O35">
            <v>5.2758864456598581E-2</v>
          </cell>
          <cell r="P35">
            <v>254.58999999999997</v>
          </cell>
          <cell r="Q35">
            <v>6792.4611999999988</v>
          </cell>
          <cell r="R35">
            <v>0.94724113554340139</v>
          </cell>
        </row>
        <row r="36">
          <cell r="A36" t="str">
            <v xml:space="preserve">04.03.03
</v>
          </cell>
          <cell r="B36" t="str">
            <v xml:space="preserve">COLUMNAS: ACERO DE REFUERZO fy=4,200 kg/cm2 G-60
</v>
          </cell>
          <cell r="C36" t="str">
            <v xml:space="preserve">kg
</v>
          </cell>
          <cell r="D36">
            <v>2503.33</v>
          </cell>
          <cell r="E36">
            <v>5.03</v>
          </cell>
          <cell r="F36">
            <v>12591.749900000001</v>
          </cell>
          <cell r="G36">
            <v>0</v>
          </cell>
          <cell r="H36">
            <v>0</v>
          </cell>
          <cell r="I36">
            <v>0</v>
          </cell>
          <cell r="J36">
            <v>2503.33</v>
          </cell>
          <cell r="K36">
            <v>12591.749900000001</v>
          </cell>
          <cell r="L36">
            <v>1</v>
          </cell>
          <cell r="M36">
            <v>2503.33</v>
          </cell>
          <cell r="N36">
            <v>12591.749900000001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</row>
        <row r="37">
          <cell r="A37">
            <v>4.04</v>
          </cell>
          <cell r="B37" t="str">
            <v xml:space="preserve">VIGAS
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J37">
            <v>0</v>
          </cell>
        </row>
        <row r="38">
          <cell r="A38" t="str">
            <v xml:space="preserve">04.04.01
</v>
          </cell>
          <cell r="B38" t="str">
            <v xml:space="preserve">VIGAS COLLAR: CONCRETO f'c=175 kg/cm2
</v>
          </cell>
          <cell r="C38" t="str">
            <v xml:space="preserve">m3
</v>
          </cell>
          <cell r="D38">
            <v>5.62</v>
          </cell>
          <cell r="E38">
            <v>330.19</v>
          </cell>
          <cell r="F38">
            <v>1855.6677999999999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5.62</v>
          </cell>
          <cell r="Q38">
            <v>1855.6677999999999</v>
          </cell>
          <cell r="R38">
            <v>1</v>
          </cell>
        </row>
        <row r="39">
          <cell r="A39" t="str">
            <v xml:space="preserve">04.04.02
</v>
          </cell>
          <cell r="B39" t="str">
            <v xml:space="preserve">VIGAS COLLAR: ENCOFRADO Y DESENCOFRADO
</v>
          </cell>
          <cell r="C39" t="str">
            <v xml:space="preserve">m2
</v>
          </cell>
          <cell r="D39">
            <v>74.87</v>
          </cell>
          <cell r="E39">
            <v>31.06</v>
          </cell>
          <cell r="F39">
            <v>2325.4621999999999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74.87</v>
          </cell>
          <cell r="Q39">
            <v>2325.4621999999999</v>
          </cell>
          <cell r="R39">
            <v>1</v>
          </cell>
        </row>
        <row r="40">
          <cell r="A40" t="str">
            <v xml:space="preserve">04.04.03
</v>
          </cell>
          <cell r="B40" t="str">
            <v xml:space="preserve">VIGAS COLLAR: ACERO DE REFUERZO fy=4,200 kg/cm2 G-60
</v>
          </cell>
          <cell r="C40" t="str">
            <v xml:space="preserve">kg
</v>
          </cell>
          <cell r="D40">
            <v>974.17</v>
          </cell>
          <cell r="E40">
            <v>5.03</v>
          </cell>
          <cell r="F40">
            <v>4900.0751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974.17</v>
          </cell>
          <cell r="Q40">
            <v>4900.0751</v>
          </cell>
          <cell r="R40">
            <v>1</v>
          </cell>
        </row>
        <row r="41">
          <cell r="A41">
            <v>5</v>
          </cell>
          <cell r="B41" t="str">
            <v xml:space="preserve">MUROS Y TABIQUES DE ALBAÑILERIA
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J41">
            <v>0</v>
          </cell>
        </row>
        <row r="42">
          <cell r="A42">
            <v>5.01</v>
          </cell>
          <cell r="B42" t="str">
            <v xml:space="preserve">MURO DE LADRILLO CARAVISTA DE SOGA MEZCLA 1:5, e=1.5 CM
</v>
          </cell>
          <cell r="C42" t="str">
            <v xml:space="preserve">m2
</v>
          </cell>
          <cell r="D42">
            <v>121.32</v>
          </cell>
          <cell r="E42">
            <v>76.11</v>
          </cell>
          <cell r="F42">
            <v>9233.6651999999995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121.32</v>
          </cell>
          <cell r="Q42">
            <v>9233.6651999999995</v>
          </cell>
          <cell r="R42">
            <v>1</v>
          </cell>
        </row>
        <row r="43">
          <cell r="A43">
            <v>5.0199999999999996</v>
          </cell>
          <cell r="B43" t="str">
            <v xml:space="preserve">MURO BLOQUETAS DE CONCRETO 15x20x40 DE SOGA MEZCLA 1:5
</v>
          </cell>
          <cell r="C43" t="str">
            <v xml:space="preserve">m2
</v>
          </cell>
          <cell r="D43">
            <v>144.38</v>
          </cell>
          <cell r="E43">
            <v>34.549999999999997</v>
          </cell>
          <cell r="F43">
            <v>4988.3289999999997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144.38</v>
          </cell>
          <cell r="Q43">
            <v>4988.3289999999997</v>
          </cell>
          <cell r="R43">
            <v>1</v>
          </cell>
        </row>
        <row r="44">
          <cell r="A44">
            <v>6</v>
          </cell>
          <cell r="B44" t="str">
            <v xml:space="preserve">REVOQUES Y ENLUCIDOS
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J44">
            <v>0</v>
          </cell>
        </row>
        <row r="45">
          <cell r="A45">
            <v>6.01</v>
          </cell>
          <cell r="B45" t="str">
            <v xml:space="preserve">SOBRECIMIENTOS: TARRAJEO MORTERO 1:5 CEMENTO-ARENA e=1.5cm
</v>
          </cell>
          <cell r="C45" t="str">
            <v xml:space="preserve">m2
</v>
          </cell>
          <cell r="D45">
            <v>674.48</v>
          </cell>
          <cell r="E45">
            <v>22.97</v>
          </cell>
          <cell r="F45">
            <v>15492.8056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674.48</v>
          </cell>
          <cell r="Q45">
            <v>15492.8056</v>
          </cell>
          <cell r="R45">
            <v>1</v>
          </cell>
        </row>
        <row r="46">
          <cell r="A46">
            <v>6.02</v>
          </cell>
          <cell r="B46" t="str">
            <v xml:space="preserve">COLUMNAS: TARRAJEO DE SUPERFICIE MORTERO 1:5 CEMENTO-ARENA, e=1.5CM
</v>
          </cell>
          <cell r="C46" t="str">
            <v xml:space="preserve">m2
</v>
          </cell>
          <cell r="D46">
            <v>268.77</v>
          </cell>
          <cell r="E46">
            <v>11.76</v>
          </cell>
          <cell r="F46">
            <v>3160.7351999999996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268.77</v>
          </cell>
          <cell r="Q46">
            <v>3160.7351999999996</v>
          </cell>
          <cell r="R46">
            <v>1</v>
          </cell>
        </row>
        <row r="47">
          <cell r="A47">
            <v>6.03</v>
          </cell>
          <cell r="B47" t="str">
            <v xml:space="preserve">VIGAS: TARRAJEO DE SUPERFICIE MORTERO 1:5 CEMENTO-ARENA e=1.5CM
</v>
          </cell>
          <cell r="C47" t="str">
            <v xml:space="preserve">m2
</v>
          </cell>
          <cell r="D47">
            <v>112.31</v>
          </cell>
          <cell r="E47">
            <v>11.79</v>
          </cell>
          <cell r="F47">
            <v>1324.1349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112.31</v>
          </cell>
          <cell r="Q47">
            <v>1324.1349</v>
          </cell>
          <cell r="R47">
            <v>1</v>
          </cell>
        </row>
        <row r="48">
          <cell r="A48">
            <v>7</v>
          </cell>
          <cell r="B48" t="str">
            <v xml:space="preserve">CARPINTERIA METALICA
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J48">
            <v>0</v>
          </cell>
        </row>
        <row r="49">
          <cell r="A49">
            <v>7.01</v>
          </cell>
          <cell r="B49" t="str">
            <v xml:space="preserve">PUERTA METALICA TIPO P-06 S/DISEÑO
</v>
          </cell>
          <cell r="C49" t="str">
            <v xml:space="preserve">und
</v>
          </cell>
          <cell r="D49">
            <v>1</v>
          </cell>
          <cell r="E49">
            <v>2400</v>
          </cell>
          <cell r="F49">
            <v>2400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1</v>
          </cell>
          <cell r="Q49">
            <v>2400</v>
          </cell>
          <cell r="R49">
            <v>1</v>
          </cell>
        </row>
        <row r="50">
          <cell r="A50">
            <v>7.02</v>
          </cell>
          <cell r="B50" t="str">
            <v xml:space="preserve">PUERTA METALICA TIPO P-07 S/DISEÑO
</v>
          </cell>
          <cell r="C50" t="str">
            <v xml:space="preserve">und
</v>
          </cell>
          <cell r="D50">
            <v>1</v>
          </cell>
          <cell r="E50">
            <v>300</v>
          </cell>
          <cell r="F50">
            <v>300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1</v>
          </cell>
          <cell r="Q50">
            <v>300</v>
          </cell>
          <cell r="R50">
            <v>1</v>
          </cell>
        </row>
        <row r="51">
          <cell r="A51">
            <v>7.03</v>
          </cell>
          <cell r="B51" t="str">
            <v xml:space="preserve">REJAS METALICAS DE 2.75X1.50 S/DISEÑO
</v>
          </cell>
          <cell r="C51" t="str">
            <v xml:space="preserve">und
</v>
          </cell>
          <cell r="D51">
            <v>16</v>
          </cell>
          <cell r="E51">
            <v>390</v>
          </cell>
          <cell r="F51">
            <v>6240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16</v>
          </cell>
          <cell r="Q51">
            <v>6240</v>
          </cell>
          <cell r="R51">
            <v>1</v>
          </cell>
        </row>
        <row r="52">
          <cell r="A52">
            <v>8</v>
          </cell>
          <cell r="B52" t="str">
            <v xml:space="preserve">PINTURAS
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J52">
            <v>0</v>
          </cell>
        </row>
        <row r="53">
          <cell r="A53">
            <v>8.01</v>
          </cell>
          <cell r="B53" t="str">
            <v xml:space="preserve">PINTURA EN INTERIORES Y EXTERIORES C/LATEX SUPERIOR
</v>
          </cell>
          <cell r="C53" t="str">
            <v xml:space="preserve">m2
</v>
          </cell>
          <cell r="D53">
            <v>1055.55</v>
          </cell>
          <cell r="E53">
            <v>7.41</v>
          </cell>
          <cell r="F53">
            <v>7821.6255000000001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1055.55</v>
          </cell>
          <cell r="Q53">
            <v>7821.6255000000001</v>
          </cell>
          <cell r="R53">
            <v>1</v>
          </cell>
        </row>
        <row r="54">
          <cell r="A54">
            <v>8.02</v>
          </cell>
          <cell r="B54" t="str">
            <v xml:space="preserve">PINTURA EN CARPINTERIA METALICA
</v>
          </cell>
          <cell r="C54" t="str">
            <v xml:space="preserve">m2
</v>
          </cell>
          <cell r="D54">
            <v>77.650000000000006</v>
          </cell>
          <cell r="E54">
            <v>10.74</v>
          </cell>
          <cell r="F54">
            <v>833.96100000000013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77.650000000000006</v>
          </cell>
          <cell r="Q54">
            <v>833.96100000000013</v>
          </cell>
          <cell r="R54">
            <v>1</v>
          </cell>
        </row>
        <row r="55">
          <cell r="A55">
            <v>9</v>
          </cell>
          <cell r="B55" t="str">
            <v xml:space="preserve">VARIOS
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J55">
            <v>0</v>
          </cell>
        </row>
        <row r="56">
          <cell r="A56">
            <v>9.01</v>
          </cell>
          <cell r="B56" t="str">
            <v xml:space="preserve">JUNTAS DE DILATACION EN MURO CON TECKNOPOR e=¾"
</v>
          </cell>
          <cell r="C56" t="str">
            <v xml:space="preserve">m
</v>
          </cell>
          <cell r="D56">
            <v>54.6</v>
          </cell>
          <cell r="E56">
            <v>11.13</v>
          </cell>
          <cell r="F56">
            <v>607.69800000000009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54.6</v>
          </cell>
          <cell r="Q56">
            <v>607.69800000000009</v>
          </cell>
          <cell r="R5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 Summary"/>
      <sheetName val="Summary-Retainer"/>
      <sheetName val="Retainer"/>
      <sheetName val="APPEN_L_R1"/>
      <sheetName val="Reconciliation"/>
      <sheetName val="SUMMARY"/>
      <sheetName val="SUM_KEY"/>
      <sheetName val="BASIC_ENG"/>
      <sheetName val="DETAIL_ENG"/>
      <sheetName val="PROJ_MGMT"/>
      <sheetName val="PROCMNT"/>
      <sheetName val="AUTOMATE"/>
      <sheetName val="CONSTR"/>
      <sheetName val="GMD SUMM"/>
      <sheetName val="Salary Schedules"/>
      <sheetName val="PR Adds"/>
      <sheetName val="Candelaria"/>
      <sheetName val="Relocation_Allow"/>
      <sheetName val="MobDemob"/>
      <sheetName val="HHGoods"/>
      <sheetName val="Work Week"/>
      <sheetName val="Basis"/>
      <sheetName val="Parameters"/>
      <sheetName val="RFP CODES"/>
      <sheetName val="Observations"/>
      <sheetName val="Relocation"/>
      <sheetName val="Bus. Travel"/>
      <sheetName val="Travel_rates"/>
      <sheetName val="TRVL SF BSC"/>
      <sheetName val="TRVL SF DET"/>
      <sheetName val="TRVL TOR  BSC"/>
      <sheetName val="TRVL TOR DET"/>
      <sheetName val="TRVL LIM BSC"/>
      <sheetName val="TRVL LIM DET"/>
      <sheetName val="TRVL CON BSC"/>
      <sheetName val="LOC_NM_TRVL"/>
      <sheetName val="TRVL CON DET"/>
      <sheetName val="Table_1"/>
      <sheetName val="PPS"/>
      <sheetName val="JV_PPS"/>
      <sheetName val="DATOS"/>
      <sheetName val="10241EQLIST"/>
      <sheetName val="10241PIP1ON-SI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 refreshError="1"/>
      <sheetData sheetId="41" refreshError="1"/>
      <sheetData sheetId="42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p"/>
      <sheetName val="am ef+mat"/>
      <sheetName val="reaj"/>
      <sheetName val="ef"/>
      <sheetName val="est"/>
      <sheetName val="arq"/>
      <sheetName val="san"/>
      <sheetName val="ele"/>
      <sheetName val="control"/>
      <sheetName val="ind"/>
      <sheetName val="sep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 GENERALES"/>
      <sheetName val="FICH TECN"/>
      <sheetName val="Hoja3"/>
      <sheetName val="RESUMEN VAL"/>
      <sheetName val="RESUM FINAC"/>
      <sheetName val="VAL"/>
      <sheetName val="HECHOS RELEVANTES"/>
      <sheetName val="DESCP TRABAJ"/>
    </sheetNames>
    <sheetDataSet>
      <sheetData sheetId="0"/>
      <sheetData sheetId="1"/>
      <sheetData sheetId="2"/>
      <sheetData sheetId="3"/>
      <sheetData sheetId="4"/>
      <sheetData sheetId="5">
        <row r="94">
          <cell r="K94">
            <v>81238.694768275876</v>
          </cell>
        </row>
      </sheetData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eo Abril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RESLIQ"/>
      <sheetName val="PAGOS"/>
      <sheetName val="cal01"/>
      <sheetName val="val.  M. G.G N°05"/>
      <sheetName val="val.  M. G.G N° 01"/>
      <sheetName val="Reajuste"/>
      <sheetName val="resumen ded.y amor. mat"/>
      <sheetName val="Ded. y amort. mat.  FP 1"/>
      <sheetName val="Ded. y amort. mat.  FP 2"/>
      <sheetName val="Ded. y amort. adel. Direc."/>
      <sheetName val="FORM. POL"/>
      <sheetName val="RES. CAL. VAL"/>
      <sheetName val="CAL. Val FP. 01"/>
      <sheetName val="Cronograma Actualizado amp plaz"/>
      <sheetName val="CAL. Val FP. 02"/>
      <sheetName val="Metrado 01"/>
      <sheetName val="Metrado 02"/>
      <sheetName val="cal"/>
      <sheetName val="MET. ACT. FP-01"/>
      <sheetName val="MET. ACT. FP-02"/>
      <sheetName val="REAJ. AD"/>
      <sheetName val="F.P. Ad. N° 01 "/>
      <sheetName val="F.P. Ad. N° 02"/>
      <sheetName val="F.P. Ad. N° 03"/>
      <sheetName val="Ad. N° 01"/>
      <sheetName val="Ad. N° 02"/>
      <sheetName val="Ad. N° 03"/>
      <sheetName val="PTO.DEDUCTIVO01"/>
      <sheetName val="INDICES"/>
      <sheetName val="Resumen"/>
      <sheetName val="Presupuesto 01"/>
      <sheetName val="Presupuesto 02"/>
      <sheetName val="Adelanto de Materi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AV FIN"/>
      <sheetName val="VAL "/>
      <sheetName val="MAY COSTOS"/>
      <sheetName val="MAY GG"/>
      <sheetName val="Oficio"/>
      <sheetName val="MULTA"/>
    </sheetNames>
    <sheetDataSet>
      <sheetData sheetId="0" refreshError="1">
        <row r="14">
          <cell r="A14">
            <v>1</v>
          </cell>
          <cell r="I14">
            <v>3.5299999999999998E-2</v>
          </cell>
          <cell r="J14">
            <v>0.05</v>
          </cell>
          <cell r="L14">
            <v>0</v>
          </cell>
          <cell r="M14">
            <v>0</v>
          </cell>
        </row>
        <row r="15">
          <cell r="A15">
            <v>2</v>
          </cell>
          <cell r="I15">
            <v>8.48E-2</v>
          </cell>
          <cell r="J15">
            <v>0.23</v>
          </cell>
          <cell r="L15">
            <v>15693.26</v>
          </cell>
          <cell r="M15">
            <v>11168.79</v>
          </cell>
        </row>
        <row r="16">
          <cell r="A16">
            <v>3</v>
          </cell>
          <cell r="I16">
            <v>0.2349</v>
          </cell>
          <cell r="J16">
            <v>0.43</v>
          </cell>
          <cell r="L16">
            <v>47516.63</v>
          </cell>
          <cell r="M16">
            <v>0</v>
          </cell>
        </row>
        <row r="17">
          <cell r="A17">
            <v>4</v>
          </cell>
          <cell r="I17">
            <v>0.27429999999999999</v>
          </cell>
          <cell r="J17">
            <v>0.65</v>
          </cell>
          <cell r="L17">
            <v>12463.58</v>
          </cell>
          <cell r="M17">
            <v>0</v>
          </cell>
        </row>
        <row r="18">
          <cell r="A18">
            <v>5</v>
          </cell>
          <cell r="I18" t="str">
            <v xml:space="preserve"> </v>
          </cell>
          <cell r="J18">
            <v>0.85</v>
          </cell>
          <cell r="L18">
            <v>0</v>
          </cell>
          <cell r="M18">
            <v>0</v>
          </cell>
        </row>
        <row r="19">
          <cell r="A19">
            <v>6</v>
          </cell>
          <cell r="I19">
            <v>0.36499999999999999</v>
          </cell>
          <cell r="J19">
            <v>1</v>
          </cell>
          <cell r="L19">
            <v>28715.68</v>
          </cell>
          <cell r="M19">
            <v>0</v>
          </cell>
          <cell r="O19">
            <v>3979.91</v>
          </cell>
        </row>
        <row r="20">
          <cell r="A20">
            <v>7</v>
          </cell>
          <cell r="I20">
            <v>0.45179999999999998</v>
          </cell>
          <cell r="J20">
            <v>1</v>
          </cell>
          <cell r="L20">
            <v>27469.279999999999</v>
          </cell>
          <cell r="M20">
            <v>0</v>
          </cell>
        </row>
        <row r="21">
          <cell r="A21">
            <v>8</v>
          </cell>
          <cell r="I21">
            <v>0.5121</v>
          </cell>
          <cell r="J21">
            <v>1</v>
          </cell>
          <cell r="L21">
            <v>19097.91</v>
          </cell>
          <cell r="M21">
            <v>0</v>
          </cell>
        </row>
        <row r="22">
          <cell r="A22">
            <v>9</v>
          </cell>
          <cell r="I22">
            <v>0.53090000000000004</v>
          </cell>
          <cell r="J22">
            <v>1</v>
          </cell>
          <cell r="L22">
            <v>5958.36</v>
          </cell>
          <cell r="M22">
            <v>0</v>
          </cell>
        </row>
        <row r="23">
          <cell r="A23">
            <v>10</v>
          </cell>
          <cell r="I23">
            <v>0.55640000000000001</v>
          </cell>
          <cell r="J23">
            <v>1</v>
          </cell>
          <cell r="L23">
            <v>8063.68</v>
          </cell>
          <cell r="M23">
            <v>0</v>
          </cell>
        </row>
        <row r="24">
          <cell r="A24">
            <v>11</v>
          </cell>
          <cell r="I24">
            <v>0.56279999999999997</v>
          </cell>
          <cell r="J24">
            <v>1</v>
          </cell>
          <cell r="L24">
            <v>2049.6</v>
          </cell>
          <cell r="P24">
            <v>28018.927800000001</v>
          </cell>
        </row>
        <row r="25">
          <cell r="A25">
            <v>12</v>
          </cell>
          <cell r="I25">
            <v>0.56279999999999997</v>
          </cell>
          <cell r="J25">
            <v>1</v>
          </cell>
          <cell r="L25">
            <v>0</v>
          </cell>
        </row>
        <row r="26">
          <cell r="A26">
            <v>13</v>
          </cell>
          <cell r="I26" t="str">
            <v xml:space="preserve"> </v>
          </cell>
          <cell r="J26">
            <v>1</v>
          </cell>
          <cell r="L26">
            <v>0</v>
          </cell>
        </row>
        <row r="27">
          <cell r="A27">
            <v>14</v>
          </cell>
          <cell r="I27">
            <v>0.63390000000000002</v>
          </cell>
          <cell r="J27">
            <v>0.75</v>
          </cell>
          <cell r="L27">
            <v>22494.12</v>
          </cell>
          <cell r="M27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FI"/>
      <sheetName val="Datos"/>
    </sheetNames>
    <sheetDataSet>
      <sheetData sheetId="0" refreshError="1"/>
      <sheetData sheetId="1" refreshError="1">
        <row r="2">
          <cell r="B2" t="str">
            <v>Elija un area</v>
          </cell>
          <cell r="D2" t="str">
            <v>Elija la Disciplina</v>
          </cell>
        </row>
        <row r="3">
          <cell r="B3" t="str">
            <v>GENERAL</v>
          </cell>
          <cell r="D3" t="str">
            <v>GENERAL</v>
          </cell>
        </row>
        <row r="4">
          <cell r="B4" t="str">
            <v>AREA01</v>
          </cell>
          <cell r="D4" t="str">
            <v>ARQUITECTURA</v>
          </cell>
        </row>
        <row r="5">
          <cell r="B5" t="str">
            <v>AREA02</v>
          </cell>
          <cell r="D5" t="str">
            <v>CIVIL</v>
          </cell>
        </row>
        <row r="6">
          <cell r="B6" t="str">
            <v>AREA03</v>
          </cell>
          <cell r="D6" t="str">
            <v>ESTRUCTURA</v>
          </cell>
        </row>
        <row r="7">
          <cell r="D7" t="str">
            <v>ELECTRICIDAD</v>
          </cell>
        </row>
        <row r="8">
          <cell r="D8" t="str">
            <v>SANITARIA</v>
          </cell>
        </row>
        <row r="9">
          <cell r="D9" t="str">
            <v>AIRE ACONDICIONADO</v>
          </cell>
        </row>
        <row r="10">
          <cell r="D10" t="str">
            <v>DETECCION DE INCENDIOS</v>
          </cell>
        </row>
        <row r="11">
          <cell r="D11" t="str">
            <v>EXTINCION DE INCENDIOS</v>
          </cell>
        </row>
        <row r="12">
          <cell r="D12" t="str">
            <v>SISTEMAS ESPECIALES</v>
          </cell>
        </row>
        <row r="13">
          <cell r="D13" t="str">
            <v>MECANICA</v>
          </cell>
        </row>
        <row r="14">
          <cell r="D14" t="str">
            <v>TUBERIAS</v>
          </cell>
        </row>
        <row r="15">
          <cell r="D15" t="str">
            <v>INSTRUMENTACION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IZACION DE CIERRE"/>
      <sheetName val="Hoja1"/>
      <sheetName val="CARATULA"/>
      <sheetName val="RESUMEN VAL"/>
      <sheetName val="CRONOGRAMA DE AVANCE Nº 01"/>
      <sheetName val="FP"/>
      <sheetName val="Reintegro"/>
      <sheetName val="D-ad. Efect"/>
      <sheetName val="AMORDI"/>
      <sheetName val="AMORTIZA MAT"/>
      <sheetName val="CONTROL DE AMORTIZACIONES"/>
      <sheetName val="Hoja2"/>
      <sheetName val="PP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 Summary"/>
      <sheetName val="Summary-Retainer"/>
      <sheetName val="Retainer"/>
      <sheetName val="APPEN_L_R1"/>
      <sheetName val="Reconciliation"/>
      <sheetName val="SUMMARY"/>
      <sheetName val="SUM_KEY"/>
      <sheetName val="BASIC_ENG"/>
      <sheetName val="DETAIL_ENG"/>
      <sheetName val="PROJ_MGMT"/>
      <sheetName val="PROCMNT"/>
      <sheetName val="AUTOMATE"/>
      <sheetName val="FEE CALC"/>
      <sheetName val="CONSTR"/>
      <sheetName val="CashFlow"/>
      <sheetName val="GMD SUMM"/>
      <sheetName val="Salary Schedules"/>
      <sheetName val="PR Adds"/>
      <sheetName val="Candelaria"/>
      <sheetName val="Relocation_Allow"/>
      <sheetName val="MobDemob"/>
      <sheetName val="HHGoods"/>
      <sheetName val="Work Week"/>
      <sheetName val="Basis"/>
      <sheetName val="Parameters"/>
      <sheetName val="RFP CODES"/>
      <sheetName val="Observations"/>
      <sheetName val="Vehicles"/>
      <sheetName val="Relocation"/>
      <sheetName val="Bajada"/>
      <sheetName val="Bus. Travel"/>
      <sheetName val="Travel_rates"/>
      <sheetName val="TRVL SF BSC"/>
      <sheetName val="TRVL SF DET"/>
      <sheetName val="TRVL TOR  BSC"/>
      <sheetName val="TRVL TOR DET"/>
      <sheetName val="TRVL LIM BSC"/>
      <sheetName val="TRVL LIM DET"/>
      <sheetName val="TRVL CON BSC"/>
      <sheetName val="LOC_NM_TRVL"/>
      <sheetName val="TRVL CON DET"/>
      <sheetName val="Table_1"/>
      <sheetName val="PPS"/>
      <sheetName val="JV_PP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5">
          <cell r="B5" t="str">
            <v>95114-631</v>
          </cell>
        </row>
        <row r="7">
          <cell r="B7" t="str">
            <v>BHP Tintaya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7"/>
  <sheetViews>
    <sheetView tabSelected="1" view="pageBreakPreview" zoomScaleNormal="100" zoomScaleSheetLayoutView="100" workbookViewId="0">
      <selection activeCell="I40" sqref="I40"/>
    </sheetView>
  </sheetViews>
  <sheetFormatPr baseColWidth="10" defaultRowHeight="12.75"/>
  <cols>
    <col min="1" max="1" width="0.85546875" style="7" customWidth="1"/>
    <col min="2" max="2" width="1.85546875" style="7" customWidth="1"/>
    <col min="3" max="3" width="8" style="7" customWidth="1"/>
    <col min="4" max="4" width="21.28515625" style="7" customWidth="1"/>
    <col min="5" max="5" width="19.85546875" style="7" customWidth="1"/>
    <col min="6" max="6" width="18.85546875" style="7" customWidth="1"/>
    <col min="7" max="7" width="12.85546875" style="7" customWidth="1"/>
    <col min="8" max="8" width="19.28515625" style="7" customWidth="1"/>
    <col min="9" max="9" width="18.85546875" style="7" customWidth="1"/>
    <col min="10" max="10" width="20" style="7" customWidth="1"/>
    <col min="11" max="11" width="6.85546875" style="7" customWidth="1"/>
    <col min="12" max="12" width="1.5703125" style="7" customWidth="1"/>
    <col min="13" max="13" width="11.42578125" style="7"/>
    <col min="14" max="14" width="12.7109375" style="7" bestFit="1" customWidth="1"/>
    <col min="15" max="15" width="11.42578125" style="7"/>
    <col min="16" max="16" width="13.85546875" style="7" bestFit="1" customWidth="1"/>
    <col min="17" max="253" width="11.42578125" style="7"/>
    <col min="254" max="254" width="0.85546875" style="7" customWidth="1"/>
    <col min="255" max="255" width="1.85546875" style="7" customWidth="1"/>
    <col min="256" max="256" width="7.28515625" style="7" customWidth="1"/>
    <col min="257" max="257" width="15.28515625" style="7" customWidth="1"/>
    <col min="258" max="258" width="13.28515625" style="7" customWidth="1"/>
    <col min="259" max="259" width="11.42578125" style="7"/>
    <col min="260" max="260" width="12.85546875" style="7" customWidth="1"/>
    <col min="261" max="261" width="14.28515625" style="7" bestFit="1" customWidth="1"/>
    <col min="262" max="262" width="11.5703125" style="7" customWidth="1"/>
    <col min="263" max="263" width="12" style="7" customWidth="1"/>
    <col min="264" max="264" width="14.28515625" style="7" customWidth="1"/>
    <col min="265" max="265" width="13.28515625" style="7" customWidth="1"/>
    <col min="266" max="266" width="11.140625" style="7" customWidth="1"/>
    <col min="267" max="267" width="2.42578125" style="7" customWidth="1"/>
    <col min="268" max="268" width="1.5703125" style="7" customWidth="1"/>
    <col min="269" max="509" width="11.42578125" style="7"/>
    <col min="510" max="510" width="0.85546875" style="7" customWidth="1"/>
    <col min="511" max="511" width="1.85546875" style="7" customWidth="1"/>
    <col min="512" max="512" width="7.28515625" style="7" customWidth="1"/>
    <col min="513" max="513" width="15.28515625" style="7" customWidth="1"/>
    <col min="514" max="514" width="13.28515625" style="7" customWidth="1"/>
    <col min="515" max="515" width="11.42578125" style="7"/>
    <col min="516" max="516" width="12.85546875" style="7" customWidth="1"/>
    <col min="517" max="517" width="14.28515625" style="7" bestFit="1" customWidth="1"/>
    <col min="518" max="518" width="11.5703125" style="7" customWidth="1"/>
    <col min="519" max="519" width="12" style="7" customWidth="1"/>
    <col min="520" max="520" width="14.28515625" style="7" customWidth="1"/>
    <col min="521" max="521" width="13.28515625" style="7" customWidth="1"/>
    <col min="522" max="522" width="11.140625" style="7" customWidth="1"/>
    <col min="523" max="523" width="2.42578125" style="7" customWidth="1"/>
    <col min="524" max="524" width="1.5703125" style="7" customWidth="1"/>
    <col min="525" max="765" width="11.42578125" style="7"/>
    <col min="766" max="766" width="0.85546875" style="7" customWidth="1"/>
    <col min="767" max="767" width="1.85546875" style="7" customWidth="1"/>
    <col min="768" max="768" width="7.28515625" style="7" customWidth="1"/>
    <col min="769" max="769" width="15.28515625" style="7" customWidth="1"/>
    <col min="770" max="770" width="13.28515625" style="7" customWidth="1"/>
    <col min="771" max="771" width="11.42578125" style="7"/>
    <col min="772" max="772" width="12.85546875" style="7" customWidth="1"/>
    <col min="773" max="773" width="14.28515625" style="7" bestFit="1" customWidth="1"/>
    <col min="774" max="774" width="11.5703125" style="7" customWidth="1"/>
    <col min="775" max="775" width="12" style="7" customWidth="1"/>
    <col min="776" max="776" width="14.28515625" style="7" customWidth="1"/>
    <col min="777" max="777" width="13.28515625" style="7" customWidth="1"/>
    <col min="778" max="778" width="11.140625" style="7" customWidth="1"/>
    <col min="779" max="779" width="2.42578125" style="7" customWidth="1"/>
    <col min="780" max="780" width="1.5703125" style="7" customWidth="1"/>
    <col min="781" max="1021" width="11.42578125" style="7"/>
    <col min="1022" max="1022" width="0.85546875" style="7" customWidth="1"/>
    <col min="1023" max="1023" width="1.85546875" style="7" customWidth="1"/>
    <col min="1024" max="1024" width="7.28515625" style="7" customWidth="1"/>
    <col min="1025" max="1025" width="15.28515625" style="7" customWidth="1"/>
    <col min="1026" max="1026" width="13.28515625" style="7" customWidth="1"/>
    <col min="1027" max="1027" width="11.42578125" style="7"/>
    <col min="1028" max="1028" width="12.85546875" style="7" customWidth="1"/>
    <col min="1029" max="1029" width="14.28515625" style="7" bestFit="1" customWidth="1"/>
    <col min="1030" max="1030" width="11.5703125" style="7" customWidth="1"/>
    <col min="1031" max="1031" width="12" style="7" customWidth="1"/>
    <col min="1032" max="1032" width="14.28515625" style="7" customWidth="1"/>
    <col min="1033" max="1033" width="13.28515625" style="7" customWidth="1"/>
    <col min="1034" max="1034" width="11.140625" style="7" customWidth="1"/>
    <col min="1035" max="1035" width="2.42578125" style="7" customWidth="1"/>
    <col min="1036" max="1036" width="1.5703125" style="7" customWidth="1"/>
    <col min="1037" max="1277" width="11.42578125" style="7"/>
    <col min="1278" max="1278" width="0.85546875" style="7" customWidth="1"/>
    <col min="1279" max="1279" width="1.85546875" style="7" customWidth="1"/>
    <col min="1280" max="1280" width="7.28515625" style="7" customWidth="1"/>
    <col min="1281" max="1281" width="15.28515625" style="7" customWidth="1"/>
    <col min="1282" max="1282" width="13.28515625" style="7" customWidth="1"/>
    <col min="1283" max="1283" width="11.42578125" style="7"/>
    <col min="1284" max="1284" width="12.85546875" style="7" customWidth="1"/>
    <col min="1285" max="1285" width="14.28515625" style="7" bestFit="1" customWidth="1"/>
    <col min="1286" max="1286" width="11.5703125" style="7" customWidth="1"/>
    <col min="1287" max="1287" width="12" style="7" customWidth="1"/>
    <col min="1288" max="1288" width="14.28515625" style="7" customWidth="1"/>
    <col min="1289" max="1289" width="13.28515625" style="7" customWidth="1"/>
    <col min="1290" max="1290" width="11.140625" style="7" customWidth="1"/>
    <col min="1291" max="1291" width="2.42578125" style="7" customWidth="1"/>
    <col min="1292" max="1292" width="1.5703125" style="7" customWidth="1"/>
    <col min="1293" max="1533" width="11.42578125" style="7"/>
    <col min="1534" max="1534" width="0.85546875" style="7" customWidth="1"/>
    <col min="1535" max="1535" width="1.85546875" style="7" customWidth="1"/>
    <col min="1536" max="1536" width="7.28515625" style="7" customWidth="1"/>
    <col min="1537" max="1537" width="15.28515625" style="7" customWidth="1"/>
    <col min="1538" max="1538" width="13.28515625" style="7" customWidth="1"/>
    <col min="1539" max="1539" width="11.42578125" style="7"/>
    <col min="1540" max="1540" width="12.85546875" style="7" customWidth="1"/>
    <col min="1541" max="1541" width="14.28515625" style="7" bestFit="1" customWidth="1"/>
    <col min="1542" max="1542" width="11.5703125" style="7" customWidth="1"/>
    <col min="1543" max="1543" width="12" style="7" customWidth="1"/>
    <col min="1544" max="1544" width="14.28515625" style="7" customWidth="1"/>
    <col min="1545" max="1545" width="13.28515625" style="7" customWidth="1"/>
    <col min="1546" max="1546" width="11.140625" style="7" customWidth="1"/>
    <col min="1547" max="1547" width="2.42578125" style="7" customWidth="1"/>
    <col min="1548" max="1548" width="1.5703125" style="7" customWidth="1"/>
    <col min="1549" max="1789" width="11.42578125" style="7"/>
    <col min="1790" max="1790" width="0.85546875" style="7" customWidth="1"/>
    <col min="1791" max="1791" width="1.85546875" style="7" customWidth="1"/>
    <col min="1792" max="1792" width="7.28515625" style="7" customWidth="1"/>
    <col min="1793" max="1793" width="15.28515625" style="7" customWidth="1"/>
    <col min="1794" max="1794" width="13.28515625" style="7" customWidth="1"/>
    <col min="1795" max="1795" width="11.42578125" style="7"/>
    <col min="1796" max="1796" width="12.85546875" style="7" customWidth="1"/>
    <col min="1797" max="1797" width="14.28515625" style="7" bestFit="1" customWidth="1"/>
    <col min="1798" max="1798" width="11.5703125" style="7" customWidth="1"/>
    <col min="1799" max="1799" width="12" style="7" customWidth="1"/>
    <col min="1800" max="1800" width="14.28515625" style="7" customWidth="1"/>
    <col min="1801" max="1801" width="13.28515625" style="7" customWidth="1"/>
    <col min="1802" max="1802" width="11.140625" style="7" customWidth="1"/>
    <col min="1803" max="1803" width="2.42578125" style="7" customWidth="1"/>
    <col min="1804" max="1804" width="1.5703125" style="7" customWidth="1"/>
    <col min="1805" max="2045" width="11.42578125" style="7"/>
    <col min="2046" max="2046" width="0.85546875" style="7" customWidth="1"/>
    <col min="2047" max="2047" width="1.85546875" style="7" customWidth="1"/>
    <col min="2048" max="2048" width="7.28515625" style="7" customWidth="1"/>
    <col min="2049" max="2049" width="15.28515625" style="7" customWidth="1"/>
    <col min="2050" max="2050" width="13.28515625" style="7" customWidth="1"/>
    <col min="2051" max="2051" width="11.42578125" style="7"/>
    <col min="2052" max="2052" width="12.85546875" style="7" customWidth="1"/>
    <col min="2053" max="2053" width="14.28515625" style="7" bestFit="1" customWidth="1"/>
    <col min="2054" max="2054" width="11.5703125" style="7" customWidth="1"/>
    <col min="2055" max="2055" width="12" style="7" customWidth="1"/>
    <col min="2056" max="2056" width="14.28515625" style="7" customWidth="1"/>
    <col min="2057" max="2057" width="13.28515625" style="7" customWidth="1"/>
    <col min="2058" max="2058" width="11.140625" style="7" customWidth="1"/>
    <col min="2059" max="2059" width="2.42578125" style="7" customWidth="1"/>
    <col min="2060" max="2060" width="1.5703125" style="7" customWidth="1"/>
    <col min="2061" max="2301" width="11.42578125" style="7"/>
    <col min="2302" max="2302" width="0.85546875" style="7" customWidth="1"/>
    <col min="2303" max="2303" width="1.85546875" style="7" customWidth="1"/>
    <col min="2304" max="2304" width="7.28515625" style="7" customWidth="1"/>
    <col min="2305" max="2305" width="15.28515625" style="7" customWidth="1"/>
    <col min="2306" max="2306" width="13.28515625" style="7" customWidth="1"/>
    <col min="2307" max="2307" width="11.42578125" style="7"/>
    <col min="2308" max="2308" width="12.85546875" style="7" customWidth="1"/>
    <col min="2309" max="2309" width="14.28515625" style="7" bestFit="1" customWidth="1"/>
    <col min="2310" max="2310" width="11.5703125" style="7" customWidth="1"/>
    <col min="2311" max="2311" width="12" style="7" customWidth="1"/>
    <col min="2312" max="2312" width="14.28515625" style="7" customWidth="1"/>
    <col min="2313" max="2313" width="13.28515625" style="7" customWidth="1"/>
    <col min="2314" max="2314" width="11.140625" style="7" customWidth="1"/>
    <col min="2315" max="2315" width="2.42578125" style="7" customWidth="1"/>
    <col min="2316" max="2316" width="1.5703125" style="7" customWidth="1"/>
    <col min="2317" max="2557" width="11.42578125" style="7"/>
    <col min="2558" max="2558" width="0.85546875" style="7" customWidth="1"/>
    <col min="2559" max="2559" width="1.85546875" style="7" customWidth="1"/>
    <col min="2560" max="2560" width="7.28515625" style="7" customWidth="1"/>
    <col min="2561" max="2561" width="15.28515625" style="7" customWidth="1"/>
    <col min="2562" max="2562" width="13.28515625" style="7" customWidth="1"/>
    <col min="2563" max="2563" width="11.42578125" style="7"/>
    <col min="2564" max="2564" width="12.85546875" style="7" customWidth="1"/>
    <col min="2565" max="2565" width="14.28515625" style="7" bestFit="1" customWidth="1"/>
    <col min="2566" max="2566" width="11.5703125" style="7" customWidth="1"/>
    <col min="2567" max="2567" width="12" style="7" customWidth="1"/>
    <col min="2568" max="2568" width="14.28515625" style="7" customWidth="1"/>
    <col min="2569" max="2569" width="13.28515625" style="7" customWidth="1"/>
    <col min="2570" max="2570" width="11.140625" style="7" customWidth="1"/>
    <col min="2571" max="2571" width="2.42578125" style="7" customWidth="1"/>
    <col min="2572" max="2572" width="1.5703125" style="7" customWidth="1"/>
    <col min="2573" max="2813" width="11.42578125" style="7"/>
    <col min="2814" max="2814" width="0.85546875" style="7" customWidth="1"/>
    <col min="2815" max="2815" width="1.85546875" style="7" customWidth="1"/>
    <col min="2816" max="2816" width="7.28515625" style="7" customWidth="1"/>
    <col min="2817" max="2817" width="15.28515625" style="7" customWidth="1"/>
    <col min="2818" max="2818" width="13.28515625" style="7" customWidth="1"/>
    <col min="2819" max="2819" width="11.42578125" style="7"/>
    <col min="2820" max="2820" width="12.85546875" style="7" customWidth="1"/>
    <col min="2821" max="2821" width="14.28515625" style="7" bestFit="1" customWidth="1"/>
    <col min="2822" max="2822" width="11.5703125" style="7" customWidth="1"/>
    <col min="2823" max="2823" width="12" style="7" customWidth="1"/>
    <col min="2824" max="2824" width="14.28515625" style="7" customWidth="1"/>
    <col min="2825" max="2825" width="13.28515625" style="7" customWidth="1"/>
    <col min="2826" max="2826" width="11.140625" style="7" customWidth="1"/>
    <col min="2827" max="2827" width="2.42578125" style="7" customWidth="1"/>
    <col min="2828" max="2828" width="1.5703125" style="7" customWidth="1"/>
    <col min="2829" max="3069" width="11.42578125" style="7"/>
    <col min="3070" max="3070" width="0.85546875" style="7" customWidth="1"/>
    <col min="3071" max="3071" width="1.85546875" style="7" customWidth="1"/>
    <col min="3072" max="3072" width="7.28515625" style="7" customWidth="1"/>
    <col min="3073" max="3073" width="15.28515625" style="7" customWidth="1"/>
    <col min="3074" max="3074" width="13.28515625" style="7" customWidth="1"/>
    <col min="3075" max="3075" width="11.42578125" style="7"/>
    <col min="3076" max="3076" width="12.85546875" style="7" customWidth="1"/>
    <col min="3077" max="3077" width="14.28515625" style="7" bestFit="1" customWidth="1"/>
    <col min="3078" max="3078" width="11.5703125" style="7" customWidth="1"/>
    <col min="3079" max="3079" width="12" style="7" customWidth="1"/>
    <col min="3080" max="3080" width="14.28515625" style="7" customWidth="1"/>
    <col min="3081" max="3081" width="13.28515625" style="7" customWidth="1"/>
    <col min="3082" max="3082" width="11.140625" style="7" customWidth="1"/>
    <col min="3083" max="3083" width="2.42578125" style="7" customWidth="1"/>
    <col min="3084" max="3084" width="1.5703125" style="7" customWidth="1"/>
    <col min="3085" max="3325" width="11.42578125" style="7"/>
    <col min="3326" max="3326" width="0.85546875" style="7" customWidth="1"/>
    <col min="3327" max="3327" width="1.85546875" style="7" customWidth="1"/>
    <col min="3328" max="3328" width="7.28515625" style="7" customWidth="1"/>
    <col min="3329" max="3329" width="15.28515625" style="7" customWidth="1"/>
    <col min="3330" max="3330" width="13.28515625" style="7" customWidth="1"/>
    <col min="3331" max="3331" width="11.42578125" style="7"/>
    <col min="3332" max="3332" width="12.85546875" style="7" customWidth="1"/>
    <col min="3333" max="3333" width="14.28515625" style="7" bestFit="1" customWidth="1"/>
    <col min="3334" max="3334" width="11.5703125" style="7" customWidth="1"/>
    <col min="3335" max="3335" width="12" style="7" customWidth="1"/>
    <col min="3336" max="3336" width="14.28515625" style="7" customWidth="1"/>
    <col min="3337" max="3337" width="13.28515625" style="7" customWidth="1"/>
    <col min="3338" max="3338" width="11.140625" style="7" customWidth="1"/>
    <col min="3339" max="3339" width="2.42578125" style="7" customWidth="1"/>
    <col min="3340" max="3340" width="1.5703125" style="7" customWidth="1"/>
    <col min="3341" max="3581" width="11.42578125" style="7"/>
    <col min="3582" max="3582" width="0.85546875" style="7" customWidth="1"/>
    <col min="3583" max="3583" width="1.85546875" style="7" customWidth="1"/>
    <col min="3584" max="3584" width="7.28515625" style="7" customWidth="1"/>
    <col min="3585" max="3585" width="15.28515625" style="7" customWidth="1"/>
    <col min="3586" max="3586" width="13.28515625" style="7" customWidth="1"/>
    <col min="3587" max="3587" width="11.42578125" style="7"/>
    <col min="3588" max="3588" width="12.85546875" style="7" customWidth="1"/>
    <col min="3589" max="3589" width="14.28515625" style="7" bestFit="1" customWidth="1"/>
    <col min="3590" max="3590" width="11.5703125" style="7" customWidth="1"/>
    <col min="3591" max="3591" width="12" style="7" customWidth="1"/>
    <col min="3592" max="3592" width="14.28515625" style="7" customWidth="1"/>
    <col min="3593" max="3593" width="13.28515625" style="7" customWidth="1"/>
    <col min="3594" max="3594" width="11.140625" style="7" customWidth="1"/>
    <col min="3595" max="3595" width="2.42578125" style="7" customWidth="1"/>
    <col min="3596" max="3596" width="1.5703125" style="7" customWidth="1"/>
    <col min="3597" max="3837" width="11.42578125" style="7"/>
    <col min="3838" max="3838" width="0.85546875" style="7" customWidth="1"/>
    <col min="3839" max="3839" width="1.85546875" style="7" customWidth="1"/>
    <col min="3840" max="3840" width="7.28515625" style="7" customWidth="1"/>
    <col min="3841" max="3841" width="15.28515625" style="7" customWidth="1"/>
    <col min="3842" max="3842" width="13.28515625" style="7" customWidth="1"/>
    <col min="3843" max="3843" width="11.42578125" style="7"/>
    <col min="3844" max="3844" width="12.85546875" style="7" customWidth="1"/>
    <col min="3845" max="3845" width="14.28515625" style="7" bestFit="1" customWidth="1"/>
    <col min="3846" max="3846" width="11.5703125" style="7" customWidth="1"/>
    <col min="3847" max="3847" width="12" style="7" customWidth="1"/>
    <col min="3848" max="3848" width="14.28515625" style="7" customWidth="1"/>
    <col min="3849" max="3849" width="13.28515625" style="7" customWidth="1"/>
    <col min="3850" max="3850" width="11.140625" style="7" customWidth="1"/>
    <col min="3851" max="3851" width="2.42578125" style="7" customWidth="1"/>
    <col min="3852" max="3852" width="1.5703125" style="7" customWidth="1"/>
    <col min="3853" max="4093" width="11.42578125" style="7"/>
    <col min="4094" max="4094" width="0.85546875" style="7" customWidth="1"/>
    <col min="4095" max="4095" width="1.85546875" style="7" customWidth="1"/>
    <col min="4096" max="4096" width="7.28515625" style="7" customWidth="1"/>
    <col min="4097" max="4097" width="15.28515625" style="7" customWidth="1"/>
    <col min="4098" max="4098" width="13.28515625" style="7" customWidth="1"/>
    <col min="4099" max="4099" width="11.42578125" style="7"/>
    <col min="4100" max="4100" width="12.85546875" style="7" customWidth="1"/>
    <col min="4101" max="4101" width="14.28515625" style="7" bestFit="1" customWidth="1"/>
    <col min="4102" max="4102" width="11.5703125" style="7" customWidth="1"/>
    <col min="4103" max="4103" width="12" style="7" customWidth="1"/>
    <col min="4104" max="4104" width="14.28515625" style="7" customWidth="1"/>
    <col min="4105" max="4105" width="13.28515625" style="7" customWidth="1"/>
    <col min="4106" max="4106" width="11.140625" style="7" customWidth="1"/>
    <col min="4107" max="4107" width="2.42578125" style="7" customWidth="1"/>
    <col min="4108" max="4108" width="1.5703125" style="7" customWidth="1"/>
    <col min="4109" max="4349" width="11.42578125" style="7"/>
    <col min="4350" max="4350" width="0.85546875" style="7" customWidth="1"/>
    <col min="4351" max="4351" width="1.85546875" style="7" customWidth="1"/>
    <col min="4352" max="4352" width="7.28515625" style="7" customWidth="1"/>
    <col min="4353" max="4353" width="15.28515625" style="7" customWidth="1"/>
    <col min="4354" max="4354" width="13.28515625" style="7" customWidth="1"/>
    <col min="4355" max="4355" width="11.42578125" style="7"/>
    <col min="4356" max="4356" width="12.85546875" style="7" customWidth="1"/>
    <col min="4357" max="4357" width="14.28515625" style="7" bestFit="1" customWidth="1"/>
    <col min="4358" max="4358" width="11.5703125" style="7" customWidth="1"/>
    <col min="4359" max="4359" width="12" style="7" customWidth="1"/>
    <col min="4360" max="4360" width="14.28515625" style="7" customWidth="1"/>
    <col min="4361" max="4361" width="13.28515625" style="7" customWidth="1"/>
    <col min="4362" max="4362" width="11.140625" style="7" customWidth="1"/>
    <col min="4363" max="4363" width="2.42578125" style="7" customWidth="1"/>
    <col min="4364" max="4364" width="1.5703125" style="7" customWidth="1"/>
    <col min="4365" max="4605" width="11.42578125" style="7"/>
    <col min="4606" max="4606" width="0.85546875" style="7" customWidth="1"/>
    <col min="4607" max="4607" width="1.85546875" style="7" customWidth="1"/>
    <col min="4608" max="4608" width="7.28515625" style="7" customWidth="1"/>
    <col min="4609" max="4609" width="15.28515625" style="7" customWidth="1"/>
    <col min="4610" max="4610" width="13.28515625" style="7" customWidth="1"/>
    <col min="4611" max="4611" width="11.42578125" style="7"/>
    <col min="4612" max="4612" width="12.85546875" style="7" customWidth="1"/>
    <col min="4613" max="4613" width="14.28515625" style="7" bestFit="1" customWidth="1"/>
    <col min="4614" max="4614" width="11.5703125" style="7" customWidth="1"/>
    <col min="4615" max="4615" width="12" style="7" customWidth="1"/>
    <col min="4616" max="4616" width="14.28515625" style="7" customWidth="1"/>
    <col min="4617" max="4617" width="13.28515625" style="7" customWidth="1"/>
    <col min="4618" max="4618" width="11.140625" style="7" customWidth="1"/>
    <col min="4619" max="4619" width="2.42578125" style="7" customWidth="1"/>
    <col min="4620" max="4620" width="1.5703125" style="7" customWidth="1"/>
    <col min="4621" max="4861" width="11.42578125" style="7"/>
    <col min="4862" max="4862" width="0.85546875" style="7" customWidth="1"/>
    <col min="4863" max="4863" width="1.85546875" style="7" customWidth="1"/>
    <col min="4864" max="4864" width="7.28515625" style="7" customWidth="1"/>
    <col min="4865" max="4865" width="15.28515625" style="7" customWidth="1"/>
    <col min="4866" max="4866" width="13.28515625" style="7" customWidth="1"/>
    <col min="4867" max="4867" width="11.42578125" style="7"/>
    <col min="4868" max="4868" width="12.85546875" style="7" customWidth="1"/>
    <col min="4869" max="4869" width="14.28515625" style="7" bestFit="1" customWidth="1"/>
    <col min="4870" max="4870" width="11.5703125" style="7" customWidth="1"/>
    <col min="4871" max="4871" width="12" style="7" customWidth="1"/>
    <col min="4872" max="4872" width="14.28515625" style="7" customWidth="1"/>
    <col min="4873" max="4873" width="13.28515625" style="7" customWidth="1"/>
    <col min="4874" max="4874" width="11.140625" style="7" customWidth="1"/>
    <col min="4875" max="4875" width="2.42578125" style="7" customWidth="1"/>
    <col min="4876" max="4876" width="1.5703125" style="7" customWidth="1"/>
    <col min="4877" max="5117" width="11.42578125" style="7"/>
    <col min="5118" max="5118" width="0.85546875" style="7" customWidth="1"/>
    <col min="5119" max="5119" width="1.85546875" style="7" customWidth="1"/>
    <col min="5120" max="5120" width="7.28515625" style="7" customWidth="1"/>
    <col min="5121" max="5121" width="15.28515625" style="7" customWidth="1"/>
    <col min="5122" max="5122" width="13.28515625" style="7" customWidth="1"/>
    <col min="5123" max="5123" width="11.42578125" style="7"/>
    <col min="5124" max="5124" width="12.85546875" style="7" customWidth="1"/>
    <col min="5125" max="5125" width="14.28515625" style="7" bestFit="1" customWidth="1"/>
    <col min="5126" max="5126" width="11.5703125" style="7" customWidth="1"/>
    <col min="5127" max="5127" width="12" style="7" customWidth="1"/>
    <col min="5128" max="5128" width="14.28515625" style="7" customWidth="1"/>
    <col min="5129" max="5129" width="13.28515625" style="7" customWidth="1"/>
    <col min="5130" max="5130" width="11.140625" style="7" customWidth="1"/>
    <col min="5131" max="5131" width="2.42578125" style="7" customWidth="1"/>
    <col min="5132" max="5132" width="1.5703125" style="7" customWidth="1"/>
    <col min="5133" max="5373" width="11.42578125" style="7"/>
    <col min="5374" max="5374" width="0.85546875" style="7" customWidth="1"/>
    <col min="5375" max="5375" width="1.85546875" style="7" customWidth="1"/>
    <col min="5376" max="5376" width="7.28515625" style="7" customWidth="1"/>
    <col min="5377" max="5377" width="15.28515625" style="7" customWidth="1"/>
    <col min="5378" max="5378" width="13.28515625" style="7" customWidth="1"/>
    <col min="5379" max="5379" width="11.42578125" style="7"/>
    <col min="5380" max="5380" width="12.85546875" style="7" customWidth="1"/>
    <col min="5381" max="5381" width="14.28515625" style="7" bestFit="1" customWidth="1"/>
    <col min="5382" max="5382" width="11.5703125" style="7" customWidth="1"/>
    <col min="5383" max="5383" width="12" style="7" customWidth="1"/>
    <col min="5384" max="5384" width="14.28515625" style="7" customWidth="1"/>
    <col min="5385" max="5385" width="13.28515625" style="7" customWidth="1"/>
    <col min="5386" max="5386" width="11.140625" style="7" customWidth="1"/>
    <col min="5387" max="5387" width="2.42578125" style="7" customWidth="1"/>
    <col min="5388" max="5388" width="1.5703125" style="7" customWidth="1"/>
    <col min="5389" max="5629" width="11.42578125" style="7"/>
    <col min="5630" max="5630" width="0.85546875" style="7" customWidth="1"/>
    <col min="5631" max="5631" width="1.85546875" style="7" customWidth="1"/>
    <col min="5632" max="5632" width="7.28515625" style="7" customWidth="1"/>
    <col min="5633" max="5633" width="15.28515625" style="7" customWidth="1"/>
    <col min="5634" max="5634" width="13.28515625" style="7" customWidth="1"/>
    <col min="5635" max="5635" width="11.42578125" style="7"/>
    <col min="5636" max="5636" width="12.85546875" style="7" customWidth="1"/>
    <col min="5637" max="5637" width="14.28515625" style="7" bestFit="1" customWidth="1"/>
    <col min="5638" max="5638" width="11.5703125" style="7" customWidth="1"/>
    <col min="5639" max="5639" width="12" style="7" customWidth="1"/>
    <col min="5640" max="5640" width="14.28515625" style="7" customWidth="1"/>
    <col min="5641" max="5641" width="13.28515625" style="7" customWidth="1"/>
    <col min="5642" max="5642" width="11.140625" style="7" customWidth="1"/>
    <col min="5643" max="5643" width="2.42578125" style="7" customWidth="1"/>
    <col min="5644" max="5644" width="1.5703125" style="7" customWidth="1"/>
    <col min="5645" max="5885" width="11.42578125" style="7"/>
    <col min="5886" max="5886" width="0.85546875" style="7" customWidth="1"/>
    <col min="5887" max="5887" width="1.85546875" style="7" customWidth="1"/>
    <col min="5888" max="5888" width="7.28515625" style="7" customWidth="1"/>
    <col min="5889" max="5889" width="15.28515625" style="7" customWidth="1"/>
    <col min="5890" max="5890" width="13.28515625" style="7" customWidth="1"/>
    <col min="5891" max="5891" width="11.42578125" style="7"/>
    <col min="5892" max="5892" width="12.85546875" style="7" customWidth="1"/>
    <col min="5893" max="5893" width="14.28515625" style="7" bestFit="1" customWidth="1"/>
    <col min="5894" max="5894" width="11.5703125" style="7" customWidth="1"/>
    <col min="5895" max="5895" width="12" style="7" customWidth="1"/>
    <col min="5896" max="5896" width="14.28515625" style="7" customWidth="1"/>
    <col min="5897" max="5897" width="13.28515625" style="7" customWidth="1"/>
    <col min="5898" max="5898" width="11.140625" style="7" customWidth="1"/>
    <col min="5899" max="5899" width="2.42578125" style="7" customWidth="1"/>
    <col min="5900" max="5900" width="1.5703125" style="7" customWidth="1"/>
    <col min="5901" max="6141" width="11.42578125" style="7"/>
    <col min="6142" max="6142" width="0.85546875" style="7" customWidth="1"/>
    <col min="6143" max="6143" width="1.85546875" style="7" customWidth="1"/>
    <col min="6144" max="6144" width="7.28515625" style="7" customWidth="1"/>
    <col min="6145" max="6145" width="15.28515625" style="7" customWidth="1"/>
    <col min="6146" max="6146" width="13.28515625" style="7" customWidth="1"/>
    <col min="6147" max="6147" width="11.42578125" style="7"/>
    <col min="6148" max="6148" width="12.85546875" style="7" customWidth="1"/>
    <col min="6149" max="6149" width="14.28515625" style="7" bestFit="1" customWidth="1"/>
    <col min="6150" max="6150" width="11.5703125" style="7" customWidth="1"/>
    <col min="6151" max="6151" width="12" style="7" customWidth="1"/>
    <col min="6152" max="6152" width="14.28515625" style="7" customWidth="1"/>
    <col min="6153" max="6153" width="13.28515625" style="7" customWidth="1"/>
    <col min="6154" max="6154" width="11.140625" style="7" customWidth="1"/>
    <col min="6155" max="6155" width="2.42578125" style="7" customWidth="1"/>
    <col min="6156" max="6156" width="1.5703125" style="7" customWidth="1"/>
    <col min="6157" max="6397" width="11.42578125" style="7"/>
    <col min="6398" max="6398" width="0.85546875" style="7" customWidth="1"/>
    <col min="6399" max="6399" width="1.85546875" style="7" customWidth="1"/>
    <col min="6400" max="6400" width="7.28515625" style="7" customWidth="1"/>
    <col min="6401" max="6401" width="15.28515625" style="7" customWidth="1"/>
    <col min="6402" max="6402" width="13.28515625" style="7" customWidth="1"/>
    <col min="6403" max="6403" width="11.42578125" style="7"/>
    <col min="6404" max="6404" width="12.85546875" style="7" customWidth="1"/>
    <col min="6405" max="6405" width="14.28515625" style="7" bestFit="1" customWidth="1"/>
    <col min="6406" max="6406" width="11.5703125" style="7" customWidth="1"/>
    <col min="6407" max="6407" width="12" style="7" customWidth="1"/>
    <col min="6408" max="6408" width="14.28515625" style="7" customWidth="1"/>
    <col min="6409" max="6409" width="13.28515625" style="7" customWidth="1"/>
    <col min="6410" max="6410" width="11.140625" style="7" customWidth="1"/>
    <col min="6411" max="6411" width="2.42578125" style="7" customWidth="1"/>
    <col min="6412" max="6412" width="1.5703125" style="7" customWidth="1"/>
    <col min="6413" max="6653" width="11.42578125" style="7"/>
    <col min="6654" max="6654" width="0.85546875" style="7" customWidth="1"/>
    <col min="6655" max="6655" width="1.85546875" style="7" customWidth="1"/>
    <col min="6656" max="6656" width="7.28515625" style="7" customWidth="1"/>
    <col min="6657" max="6657" width="15.28515625" style="7" customWidth="1"/>
    <col min="6658" max="6658" width="13.28515625" style="7" customWidth="1"/>
    <col min="6659" max="6659" width="11.42578125" style="7"/>
    <col min="6660" max="6660" width="12.85546875" style="7" customWidth="1"/>
    <col min="6661" max="6661" width="14.28515625" style="7" bestFit="1" customWidth="1"/>
    <col min="6662" max="6662" width="11.5703125" style="7" customWidth="1"/>
    <col min="6663" max="6663" width="12" style="7" customWidth="1"/>
    <col min="6664" max="6664" width="14.28515625" style="7" customWidth="1"/>
    <col min="6665" max="6665" width="13.28515625" style="7" customWidth="1"/>
    <col min="6666" max="6666" width="11.140625" style="7" customWidth="1"/>
    <col min="6667" max="6667" width="2.42578125" style="7" customWidth="1"/>
    <col min="6668" max="6668" width="1.5703125" style="7" customWidth="1"/>
    <col min="6669" max="6909" width="11.42578125" style="7"/>
    <col min="6910" max="6910" width="0.85546875" style="7" customWidth="1"/>
    <col min="6911" max="6911" width="1.85546875" style="7" customWidth="1"/>
    <col min="6912" max="6912" width="7.28515625" style="7" customWidth="1"/>
    <col min="6913" max="6913" width="15.28515625" style="7" customWidth="1"/>
    <col min="6914" max="6914" width="13.28515625" style="7" customWidth="1"/>
    <col min="6915" max="6915" width="11.42578125" style="7"/>
    <col min="6916" max="6916" width="12.85546875" style="7" customWidth="1"/>
    <col min="6917" max="6917" width="14.28515625" style="7" bestFit="1" customWidth="1"/>
    <col min="6918" max="6918" width="11.5703125" style="7" customWidth="1"/>
    <col min="6919" max="6919" width="12" style="7" customWidth="1"/>
    <col min="6920" max="6920" width="14.28515625" style="7" customWidth="1"/>
    <col min="6921" max="6921" width="13.28515625" style="7" customWidth="1"/>
    <col min="6922" max="6922" width="11.140625" style="7" customWidth="1"/>
    <col min="6923" max="6923" width="2.42578125" style="7" customWidth="1"/>
    <col min="6924" max="6924" width="1.5703125" style="7" customWidth="1"/>
    <col min="6925" max="7165" width="11.42578125" style="7"/>
    <col min="7166" max="7166" width="0.85546875" style="7" customWidth="1"/>
    <col min="7167" max="7167" width="1.85546875" style="7" customWidth="1"/>
    <col min="7168" max="7168" width="7.28515625" style="7" customWidth="1"/>
    <col min="7169" max="7169" width="15.28515625" style="7" customWidth="1"/>
    <col min="7170" max="7170" width="13.28515625" style="7" customWidth="1"/>
    <col min="7171" max="7171" width="11.42578125" style="7"/>
    <col min="7172" max="7172" width="12.85546875" style="7" customWidth="1"/>
    <col min="7173" max="7173" width="14.28515625" style="7" bestFit="1" customWidth="1"/>
    <col min="7174" max="7174" width="11.5703125" style="7" customWidth="1"/>
    <col min="7175" max="7175" width="12" style="7" customWidth="1"/>
    <col min="7176" max="7176" width="14.28515625" style="7" customWidth="1"/>
    <col min="7177" max="7177" width="13.28515625" style="7" customWidth="1"/>
    <col min="7178" max="7178" width="11.140625" style="7" customWidth="1"/>
    <col min="7179" max="7179" width="2.42578125" style="7" customWidth="1"/>
    <col min="7180" max="7180" width="1.5703125" style="7" customWidth="1"/>
    <col min="7181" max="7421" width="11.42578125" style="7"/>
    <col min="7422" max="7422" width="0.85546875" style="7" customWidth="1"/>
    <col min="7423" max="7423" width="1.85546875" style="7" customWidth="1"/>
    <col min="7424" max="7424" width="7.28515625" style="7" customWidth="1"/>
    <col min="7425" max="7425" width="15.28515625" style="7" customWidth="1"/>
    <col min="7426" max="7426" width="13.28515625" style="7" customWidth="1"/>
    <col min="7427" max="7427" width="11.42578125" style="7"/>
    <col min="7428" max="7428" width="12.85546875" style="7" customWidth="1"/>
    <col min="7429" max="7429" width="14.28515625" style="7" bestFit="1" customWidth="1"/>
    <col min="7430" max="7430" width="11.5703125" style="7" customWidth="1"/>
    <col min="7431" max="7431" width="12" style="7" customWidth="1"/>
    <col min="7432" max="7432" width="14.28515625" style="7" customWidth="1"/>
    <col min="7433" max="7433" width="13.28515625" style="7" customWidth="1"/>
    <col min="7434" max="7434" width="11.140625" style="7" customWidth="1"/>
    <col min="7435" max="7435" width="2.42578125" style="7" customWidth="1"/>
    <col min="7436" max="7436" width="1.5703125" style="7" customWidth="1"/>
    <col min="7437" max="7677" width="11.42578125" style="7"/>
    <col min="7678" max="7678" width="0.85546875" style="7" customWidth="1"/>
    <col min="7679" max="7679" width="1.85546875" style="7" customWidth="1"/>
    <col min="7680" max="7680" width="7.28515625" style="7" customWidth="1"/>
    <col min="7681" max="7681" width="15.28515625" style="7" customWidth="1"/>
    <col min="7682" max="7682" width="13.28515625" style="7" customWidth="1"/>
    <col min="7683" max="7683" width="11.42578125" style="7"/>
    <col min="7684" max="7684" width="12.85546875" style="7" customWidth="1"/>
    <col min="7685" max="7685" width="14.28515625" style="7" bestFit="1" customWidth="1"/>
    <col min="7686" max="7686" width="11.5703125" style="7" customWidth="1"/>
    <col min="7687" max="7687" width="12" style="7" customWidth="1"/>
    <col min="7688" max="7688" width="14.28515625" style="7" customWidth="1"/>
    <col min="7689" max="7689" width="13.28515625" style="7" customWidth="1"/>
    <col min="7690" max="7690" width="11.140625" style="7" customWidth="1"/>
    <col min="7691" max="7691" width="2.42578125" style="7" customWidth="1"/>
    <col min="7692" max="7692" width="1.5703125" style="7" customWidth="1"/>
    <col min="7693" max="7933" width="11.42578125" style="7"/>
    <col min="7934" max="7934" width="0.85546875" style="7" customWidth="1"/>
    <col min="7935" max="7935" width="1.85546875" style="7" customWidth="1"/>
    <col min="7936" max="7936" width="7.28515625" style="7" customWidth="1"/>
    <col min="7937" max="7937" width="15.28515625" style="7" customWidth="1"/>
    <col min="7938" max="7938" width="13.28515625" style="7" customWidth="1"/>
    <col min="7939" max="7939" width="11.42578125" style="7"/>
    <col min="7940" max="7940" width="12.85546875" style="7" customWidth="1"/>
    <col min="7941" max="7941" width="14.28515625" style="7" bestFit="1" customWidth="1"/>
    <col min="7942" max="7942" width="11.5703125" style="7" customWidth="1"/>
    <col min="7943" max="7943" width="12" style="7" customWidth="1"/>
    <col min="7944" max="7944" width="14.28515625" style="7" customWidth="1"/>
    <col min="7945" max="7945" width="13.28515625" style="7" customWidth="1"/>
    <col min="7946" max="7946" width="11.140625" style="7" customWidth="1"/>
    <col min="7947" max="7947" width="2.42578125" style="7" customWidth="1"/>
    <col min="7948" max="7948" width="1.5703125" style="7" customWidth="1"/>
    <col min="7949" max="8189" width="11.42578125" style="7"/>
    <col min="8190" max="8190" width="0.85546875" style="7" customWidth="1"/>
    <col min="8191" max="8191" width="1.85546875" style="7" customWidth="1"/>
    <col min="8192" max="8192" width="7.28515625" style="7" customWidth="1"/>
    <col min="8193" max="8193" width="15.28515625" style="7" customWidth="1"/>
    <col min="8194" max="8194" width="13.28515625" style="7" customWidth="1"/>
    <col min="8195" max="8195" width="11.42578125" style="7"/>
    <col min="8196" max="8196" width="12.85546875" style="7" customWidth="1"/>
    <col min="8197" max="8197" width="14.28515625" style="7" bestFit="1" customWidth="1"/>
    <col min="8198" max="8198" width="11.5703125" style="7" customWidth="1"/>
    <col min="8199" max="8199" width="12" style="7" customWidth="1"/>
    <col min="8200" max="8200" width="14.28515625" style="7" customWidth="1"/>
    <col min="8201" max="8201" width="13.28515625" style="7" customWidth="1"/>
    <col min="8202" max="8202" width="11.140625" style="7" customWidth="1"/>
    <col min="8203" max="8203" width="2.42578125" style="7" customWidth="1"/>
    <col min="8204" max="8204" width="1.5703125" style="7" customWidth="1"/>
    <col min="8205" max="8445" width="11.42578125" style="7"/>
    <col min="8446" max="8446" width="0.85546875" style="7" customWidth="1"/>
    <col min="8447" max="8447" width="1.85546875" style="7" customWidth="1"/>
    <col min="8448" max="8448" width="7.28515625" style="7" customWidth="1"/>
    <col min="8449" max="8449" width="15.28515625" style="7" customWidth="1"/>
    <col min="8450" max="8450" width="13.28515625" style="7" customWidth="1"/>
    <col min="8451" max="8451" width="11.42578125" style="7"/>
    <col min="8452" max="8452" width="12.85546875" style="7" customWidth="1"/>
    <col min="8453" max="8453" width="14.28515625" style="7" bestFit="1" customWidth="1"/>
    <col min="8454" max="8454" width="11.5703125" style="7" customWidth="1"/>
    <col min="8455" max="8455" width="12" style="7" customWidth="1"/>
    <col min="8456" max="8456" width="14.28515625" style="7" customWidth="1"/>
    <col min="8457" max="8457" width="13.28515625" style="7" customWidth="1"/>
    <col min="8458" max="8458" width="11.140625" style="7" customWidth="1"/>
    <col min="8459" max="8459" width="2.42578125" style="7" customWidth="1"/>
    <col min="8460" max="8460" width="1.5703125" style="7" customWidth="1"/>
    <col min="8461" max="8701" width="11.42578125" style="7"/>
    <col min="8702" max="8702" width="0.85546875" style="7" customWidth="1"/>
    <col min="8703" max="8703" width="1.85546875" style="7" customWidth="1"/>
    <col min="8704" max="8704" width="7.28515625" style="7" customWidth="1"/>
    <col min="8705" max="8705" width="15.28515625" style="7" customWidth="1"/>
    <col min="8706" max="8706" width="13.28515625" style="7" customWidth="1"/>
    <col min="8707" max="8707" width="11.42578125" style="7"/>
    <col min="8708" max="8708" width="12.85546875" style="7" customWidth="1"/>
    <col min="8709" max="8709" width="14.28515625" style="7" bestFit="1" customWidth="1"/>
    <col min="8710" max="8710" width="11.5703125" style="7" customWidth="1"/>
    <col min="8711" max="8711" width="12" style="7" customWidth="1"/>
    <col min="8712" max="8712" width="14.28515625" style="7" customWidth="1"/>
    <col min="8713" max="8713" width="13.28515625" style="7" customWidth="1"/>
    <col min="8714" max="8714" width="11.140625" style="7" customWidth="1"/>
    <col min="8715" max="8715" width="2.42578125" style="7" customWidth="1"/>
    <col min="8716" max="8716" width="1.5703125" style="7" customWidth="1"/>
    <col min="8717" max="8957" width="11.42578125" style="7"/>
    <col min="8958" max="8958" width="0.85546875" style="7" customWidth="1"/>
    <col min="8959" max="8959" width="1.85546875" style="7" customWidth="1"/>
    <col min="8960" max="8960" width="7.28515625" style="7" customWidth="1"/>
    <col min="8961" max="8961" width="15.28515625" style="7" customWidth="1"/>
    <col min="8962" max="8962" width="13.28515625" style="7" customWidth="1"/>
    <col min="8963" max="8963" width="11.42578125" style="7"/>
    <col min="8964" max="8964" width="12.85546875" style="7" customWidth="1"/>
    <col min="8965" max="8965" width="14.28515625" style="7" bestFit="1" customWidth="1"/>
    <col min="8966" max="8966" width="11.5703125" style="7" customWidth="1"/>
    <col min="8967" max="8967" width="12" style="7" customWidth="1"/>
    <col min="8968" max="8968" width="14.28515625" style="7" customWidth="1"/>
    <col min="8969" max="8969" width="13.28515625" style="7" customWidth="1"/>
    <col min="8970" max="8970" width="11.140625" style="7" customWidth="1"/>
    <col min="8971" max="8971" width="2.42578125" style="7" customWidth="1"/>
    <col min="8972" max="8972" width="1.5703125" style="7" customWidth="1"/>
    <col min="8973" max="9213" width="11.42578125" style="7"/>
    <col min="9214" max="9214" width="0.85546875" style="7" customWidth="1"/>
    <col min="9215" max="9215" width="1.85546875" style="7" customWidth="1"/>
    <col min="9216" max="9216" width="7.28515625" style="7" customWidth="1"/>
    <col min="9217" max="9217" width="15.28515625" style="7" customWidth="1"/>
    <col min="9218" max="9218" width="13.28515625" style="7" customWidth="1"/>
    <col min="9219" max="9219" width="11.42578125" style="7"/>
    <col min="9220" max="9220" width="12.85546875" style="7" customWidth="1"/>
    <col min="9221" max="9221" width="14.28515625" style="7" bestFit="1" customWidth="1"/>
    <col min="9222" max="9222" width="11.5703125" style="7" customWidth="1"/>
    <col min="9223" max="9223" width="12" style="7" customWidth="1"/>
    <col min="9224" max="9224" width="14.28515625" style="7" customWidth="1"/>
    <col min="9225" max="9225" width="13.28515625" style="7" customWidth="1"/>
    <col min="9226" max="9226" width="11.140625" style="7" customWidth="1"/>
    <col min="9227" max="9227" width="2.42578125" style="7" customWidth="1"/>
    <col min="9228" max="9228" width="1.5703125" style="7" customWidth="1"/>
    <col min="9229" max="9469" width="11.42578125" style="7"/>
    <col min="9470" max="9470" width="0.85546875" style="7" customWidth="1"/>
    <col min="9471" max="9471" width="1.85546875" style="7" customWidth="1"/>
    <col min="9472" max="9472" width="7.28515625" style="7" customWidth="1"/>
    <col min="9473" max="9473" width="15.28515625" style="7" customWidth="1"/>
    <col min="9474" max="9474" width="13.28515625" style="7" customWidth="1"/>
    <col min="9475" max="9475" width="11.42578125" style="7"/>
    <col min="9476" max="9476" width="12.85546875" style="7" customWidth="1"/>
    <col min="9477" max="9477" width="14.28515625" style="7" bestFit="1" customWidth="1"/>
    <col min="9478" max="9478" width="11.5703125" style="7" customWidth="1"/>
    <col min="9479" max="9479" width="12" style="7" customWidth="1"/>
    <col min="9480" max="9480" width="14.28515625" style="7" customWidth="1"/>
    <col min="9481" max="9481" width="13.28515625" style="7" customWidth="1"/>
    <col min="9482" max="9482" width="11.140625" style="7" customWidth="1"/>
    <col min="9483" max="9483" width="2.42578125" style="7" customWidth="1"/>
    <col min="9484" max="9484" width="1.5703125" style="7" customWidth="1"/>
    <col min="9485" max="9725" width="11.42578125" style="7"/>
    <col min="9726" max="9726" width="0.85546875" style="7" customWidth="1"/>
    <col min="9727" max="9727" width="1.85546875" style="7" customWidth="1"/>
    <col min="9728" max="9728" width="7.28515625" style="7" customWidth="1"/>
    <col min="9729" max="9729" width="15.28515625" style="7" customWidth="1"/>
    <col min="9730" max="9730" width="13.28515625" style="7" customWidth="1"/>
    <col min="9731" max="9731" width="11.42578125" style="7"/>
    <col min="9732" max="9732" width="12.85546875" style="7" customWidth="1"/>
    <col min="9733" max="9733" width="14.28515625" style="7" bestFit="1" customWidth="1"/>
    <col min="9734" max="9734" width="11.5703125" style="7" customWidth="1"/>
    <col min="9735" max="9735" width="12" style="7" customWidth="1"/>
    <col min="9736" max="9736" width="14.28515625" style="7" customWidth="1"/>
    <col min="9737" max="9737" width="13.28515625" style="7" customWidth="1"/>
    <col min="9738" max="9738" width="11.140625" style="7" customWidth="1"/>
    <col min="9739" max="9739" width="2.42578125" style="7" customWidth="1"/>
    <col min="9740" max="9740" width="1.5703125" style="7" customWidth="1"/>
    <col min="9741" max="9981" width="11.42578125" style="7"/>
    <col min="9982" max="9982" width="0.85546875" style="7" customWidth="1"/>
    <col min="9983" max="9983" width="1.85546875" style="7" customWidth="1"/>
    <col min="9984" max="9984" width="7.28515625" style="7" customWidth="1"/>
    <col min="9985" max="9985" width="15.28515625" style="7" customWidth="1"/>
    <col min="9986" max="9986" width="13.28515625" style="7" customWidth="1"/>
    <col min="9987" max="9987" width="11.42578125" style="7"/>
    <col min="9988" max="9988" width="12.85546875" style="7" customWidth="1"/>
    <col min="9989" max="9989" width="14.28515625" style="7" bestFit="1" customWidth="1"/>
    <col min="9990" max="9990" width="11.5703125" style="7" customWidth="1"/>
    <col min="9991" max="9991" width="12" style="7" customWidth="1"/>
    <col min="9992" max="9992" width="14.28515625" style="7" customWidth="1"/>
    <col min="9993" max="9993" width="13.28515625" style="7" customWidth="1"/>
    <col min="9994" max="9994" width="11.140625" style="7" customWidth="1"/>
    <col min="9995" max="9995" width="2.42578125" style="7" customWidth="1"/>
    <col min="9996" max="9996" width="1.5703125" style="7" customWidth="1"/>
    <col min="9997" max="10237" width="11.42578125" style="7"/>
    <col min="10238" max="10238" width="0.85546875" style="7" customWidth="1"/>
    <col min="10239" max="10239" width="1.85546875" style="7" customWidth="1"/>
    <col min="10240" max="10240" width="7.28515625" style="7" customWidth="1"/>
    <col min="10241" max="10241" width="15.28515625" style="7" customWidth="1"/>
    <col min="10242" max="10242" width="13.28515625" style="7" customWidth="1"/>
    <col min="10243" max="10243" width="11.42578125" style="7"/>
    <col min="10244" max="10244" width="12.85546875" style="7" customWidth="1"/>
    <col min="10245" max="10245" width="14.28515625" style="7" bestFit="1" customWidth="1"/>
    <col min="10246" max="10246" width="11.5703125" style="7" customWidth="1"/>
    <col min="10247" max="10247" width="12" style="7" customWidth="1"/>
    <col min="10248" max="10248" width="14.28515625" style="7" customWidth="1"/>
    <col min="10249" max="10249" width="13.28515625" style="7" customWidth="1"/>
    <col min="10250" max="10250" width="11.140625" style="7" customWidth="1"/>
    <col min="10251" max="10251" width="2.42578125" style="7" customWidth="1"/>
    <col min="10252" max="10252" width="1.5703125" style="7" customWidth="1"/>
    <col min="10253" max="10493" width="11.42578125" style="7"/>
    <col min="10494" max="10494" width="0.85546875" style="7" customWidth="1"/>
    <col min="10495" max="10495" width="1.85546875" style="7" customWidth="1"/>
    <col min="10496" max="10496" width="7.28515625" style="7" customWidth="1"/>
    <col min="10497" max="10497" width="15.28515625" style="7" customWidth="1"/>
    <col min="10498" max="10498" width="13.28515625" style="7" customWidth="1"/>
    <col min="10499" max="10499" width="11.42578125" style="7"/>
    <col min="10500" max="10500" width="12.85546875" style="7" customWidth="1"/>
    <col min="10501" max="10501" width="14.28515625" style="7" bestFit="1" customWidth="1"/>
    <col min="10502" max="10502" width="11.5703125" style="7" customWidth="1"/>
    <col min="10503" max="10503" width="12" style="7" customWidth="1"/>
    <col min="10504" max="10504" width="14.28515625" style="7" customWidth="1"/>
    <col min="10505" max="10505" width="13.28515625" style="7" customWidth="1"/>
    <col min="10506" max="10506" width="11.140625" style="7" customWidth="1"/>
    <col min="10507" max="10507" width="2.42578125" style="7" customWidth="1"/>
    <col min="10508" max="10508" width="1.5703125" style="7" customWidth="1"/>
    <col min="10509" max="10749" width="11.42578125" style="7"/>
    <col min="10750" max="10750" width="0.85546875" style="7" customWidth="1"/>
    <col min="10751" max="10751" width="1.85546875" style="7" customWidth="1"/>
    <col min="10752" max="10752" width="7.28515625" style="7" customWidth="1"/>
    <col min="10753" max="10753" width="15.28515625" style="7" customWidth="1"/>
    <col min="10754" max="10754" width="13.28515625" style="7" customWidth="1"/>
    <col min="10755" max="10755" width="11.42578125" style="7"/>
    <col min="10756" max="10756" width="12.85546875" style="7" customWidth="1"/>
    <col min="10757" max="10757" width="14.28515625" style="7" bestFit="1" customWidth="1"/>
    <col min="10758" max="10758" width="11.5703125" style="7" customWidth="1"/>
    <col min="10759" max="10759" width="12" style="7" customWidth="1"/>
    <col min="10760" max="10760" width="14.28515625" style="7" customWidth="1"/>
    <col min="10761" max="10761" width="13.28515625" style="7" customWidth="1"/>
    <col min="10762" max="10762" width="11.140625" style="7" customWidth="1"/>
    <col min="10763" max="10763" width="2.42578125" style="7" customWidth="1"/>
    <col min="10764" max="10764" width="1.5703125" style="7" customWidth="1"/>
    <col min="10765" max="11005" width="11.42578125" style="7"/>
    <col min="11006" max="11006" width="0.85546875" style="7" customWidth="1"/>
    <col min="11007" max="11007" width="1.85546875" style="7" customWidth="1"/>
    <col min="11008" max="11008" width="7.28515625" style="7" customWidth="1"/>
    <col min="11009" max="11009" width="15.28515625" style="7" customWidth="1"/>
    <col min="11010" max="11010" width="13.28515625" style="7" customWidth="1"/>
    <col min="11011" max="11011" width="11.42578125" style="7"/>
    <col min="11012" max="11012" width="12.85546875" style="7" customWidth="1"/>
    <col min="11013" max="11013" width="14.28515625" style="7" bestFit="1" customWidth="1"/>
    <col min="11014" max="11014" width="11.5703125" style="7" customWidth="1"/>
    <col min="11015" max="11015" width="12" style="7" customWidth="1"/>
    <col min="11016" max="11016" width="14.28515625" style="7" customWidth="1"/>
    <col min="11017" max="11017" width="13.28515625" style="7" customWidth="1"/>
    <col min="11018" max="11018" width="11.140625" style="7" customWidth="1"/>
    <col min="11019" max="11019" width="2.42578125" style="7" customWidth="1"/>
    <col min="11020" max="11020" width="1.5703125" style="7" customWidth="1"/>
    <col min="11021" max="11261" width="11.42578125" style="7"/>
    <col min="11262" max="11262" width="0.85546875" style="7" customWidth="1"/>
    <col min="11263" max="11263" width="1.85546875" style="7" customWidth="1"/>
    <col min="11264" max="11264" width="7.28515625" style="7" customWidth="1"/>
    <col min="11265" max="11265" width="15.28515625" style="7" customWidth="1"/>
    <col min="11266" max="11266" width="13.28515625" style="7" customWidth="1"/>
    <col min="11267" max="11267" width="11.42578125" style="7"/>
    <col min="11268" max="11268" width="12.85546875" style="7" customWidth="1"/>
    <col min="11269" max="11269" width="14.28515625" style="7" bestFit="1" customWidth="1"/>
    <col min="11270" max="11270" width="11.5703125" style="7" customWidth="1"/>
    <col min="11271" max="11271" width="12" style="7" customWidth="1"/>
    <col min="11272" max="11272" width="14.28515625" style="7" customWidth="1"/>
    <col min="11273" max="11273" width="13.28515625" style="7" customWidth="1"/>
    <col min="11274" max="11274" width="11.140625" style="7" customWidth="1"/>
    <col min="11275" max="11275" width="2.42578125" style="7" customWidth="1"/>
    <col min="11276" max="11276" width="1.5703125" style="7" customWidth="1"/>
    <col min="11277" max="11517" width="11.42578125" style="7"/>
    <col min="11518" max="11518" width="0.85546875" style="7" customWidth="1"/>
    <col min="11519" max="11519" width="1.85546875" style="7" customWidth="1"/>
    <col min="11520" max="11520" width="7.28515625" style="7" customWidth="1"/>
    <col min="11521" max="11521" width="15.28515625" style="7" customWidth="1"/>
    <col min="11522" max="11522" width="13.28515625" style="7" customWidth="1"/>
    <col min="11523" max="11523" width="11.42578125" style="7"/>
    <col min="11524" max="11524" width="12.85546875" style="7" customWidth="1"/>
    <col min="11525" max="11525" width="14.28515625" style="7" bestFit="1" customWidth="1"/>
    <col min="11526" max="11526" width="11.5703125" style="7" customWidth="1"/>
    <col min="11527" max="11527" width="12" style="7" customWidth="1"/>
    <col min="11528" max="11528" width="14.28515625" style="7" customWidth="1"/>
    <col min="11529" max="11529" width="13.28515625" style="7" customWidth="1"/>
    <col min="11530" max="11530" width="11.140625" style="7" customWidth="1"/>
    <col min="11531" max="11531" width="2.42578125" style="7" customWidth="1"/>
    <col min="11532" max="11532" width="1.5703125" style="7" customWidth="1"/>
    <col min="11533" max="11773" width="11.42578125" style="7"/>
    <col min="11774" max="11774" width="0.85546875" style="7" customWidth="1"/>
    <col min="11775" max="11775" width="1.85546875" style="7" customWidth="1"/>
    <col min="11776" max="11776" width="7.28515625" style="7" customWidth="1"/>
    <col min="11777" max="11777" width="15.28515625" style="7" customWidth="1"/>
    <col min="11778" max="11778" width="13.28515625" style="7" customWidth="1"/>
    <col min="11779" max="11779" width="11.42578125" style="7"/>
    <col min="11780" max="11780" width="12.85546875" style="7" customWidth="1"/>
    <col min="11781" max="11781" width="14.28515625" style="7" bestFit="1" customWidth="1"/>
    <col min="11782" max="11782" width="11.5703125" style="7" customWidth="1"/>
    <col min="11783" max="11783" width="12" style="7" customWidth="1"/>
    <col min="11784" max="11784" width="14.28515625" style="7" customWidth="1"/>
    <col min="11785" max="11785" width="13.28515625" style="7" customWidth="1"/>
    <col min="11786" max="11786" width="11.140625" style="7" customWidth="1"/>
    <col min="11787" max="11787" width="2.42578125" style="7" customWidth="1"/>
    <col min="11788" max="11788" width="1.5703125" style="7" customWidth="1"/>
    <col min="11789" max="12029" width="11.42578125" style="7"/>
    <col min="12030" max="12030" width="0.85546875" style="7" customWidth="1"/>
    <col min="12031" max="12031" width="1.85546875" style="7" customWidth="1"/>
    <col min="12032" max="12032" width="7.28515625" style="7" customWidth="1"/>
    <col min="12033" max="12033" width="15.28515625" style="7" customWidth="1"/>
    <col min="12034" max="12034" width="13.28515625" style="7" customWidth="1"/>
    <col min="12035" max="12035" width="11.42578125" style="7"/>
    <col min="12036" max="12036" width="12.85546875" style="7" customWidth="1"/>
    <col min="12037" max="12037" width="14.28515625" style="7" bestFit="1" customWidth="1"/>
    <col min="12038" max="12038" width="11.5703125" style="7" customWidth="1"/>
    <col min="12039" max="12039" width="12" style="7" customWidth="1"/>
    <col min="12040" max="12040" width="14.28515625" style="7" customWidth="1"/>
    <col min="12041" max="12041" width="13.28515625" style="7" customWidth="1"/>
    <col min="12042" max="12042" width="11.140625" style="7" customWidth="1"/>
    <col min="12043" max="12043" width="2.42578125" style="7" customWidth="1"/>
    <col min="12044" max="12044" width="1.5703125" style="7" customWidth="1"/>
    <col min="12045" max="12285" width="11.42578125" style="7"/>
    <col min="12286" max="12286" width="0.85546875" style="7" customWidth="1"/>
    <col min="12287" max="12287" width="1.85546875" style="7" customWidth="1"/>
    <col min="12288" max="12288" width="7.28515625" style="7" customWidth="1"/>
    <col min="12289" max="12289" width="15.28515625" style="7" customWidth="1"/>
    <col min="12290" max="12290" width="13.28515625" style="7" customWidth="1"/>
    <col min="12291" max="12291" width="11.42578125" style="7"/>
    <col min="12292" max="12292" width="12.85546875" style="7" customWidth="1"/>
    <col min="12293" max="12293" width="14.28515625" style="7" bestFit="1" customWidth="1"/>
    <col min="12294" max="12294" width="11.5703125" style="7" customWidth="1"/>
    <col min="12295" max="12295" width="12" style="7" customWidth="1"/>
    <col min="12296" max="12296" width="14.28515625" style="7" customWidth="1"/>
    <col min="12297" max="12297" width="13.28515625" style="7" customWidth="1"/>
    <col min="12298" max="12298" width="11.140625" style="7" customWidth="1"/>
    <col min="12299" max="12299" width="2.42578125" style="7" customWidth="1"/>
    <col min="12300" max="12300" width="1.5703125" style="7" customWidth="1"/>
    <col min="12301" max="12541" width="11.42578125" style="7"/>
    <col min="12542" max="12542" width="0.85546875" style="7" customWidth="1"/>
    <col min="12543" max="12543" width="1.85546875" style="7" customWidth="1"/>
    <col min="12544" max="12544" width="7.28515625" style="7" customWidth="1"/>
    <col min="12545" max="12545" width="15.28515625" style="7" customWidth="1"/>
    <col min="12546" max="12546" width="13.28515625" style="7" customWidth="1"/>
    <col min="12547" max="12547" width="11.42578125" style="7"/>
    <col min="12548" max="12548" width="12.85546875" style="7" customWidth="1"/>
    <col min="12549" max="12549" width="14.28515625" style="7" bestFit="1" customWidth="1"/>
    <col min="12550" max="12550" width="11.5703125" style="7" customWidth="1"/>
    <col min="12551" max="12551" width="12" style="7" customWidth="1"/>
    <col min="12552" max="12552" width="14.28515625" style="7" customWidth="1"/>
    <col min="12553" max="12553" width="13.28515625" style="7" customWidth="1"/>
    <col min="12554" max="12554" width="11.140625" style="7" customWidth="1"/>
    <col min="12555" max="12555" width="2.42578125" style="7" customWidth="1"/>
    <col min="12556" max="12556" width="1.5703125" style="7" customWidth="1"/>
    <col min="12557" max="12797" width="11.42578125" style="7"/>
    <col min="12798" max="12798" width="0.85546875" style="7" customWidth="1"/>
    <col min="12799" max="12799" width="1.85546875" style="7" customWidth="1"/>
    <col min="12800" max="12800" width="7.28515625" style="7" customWidth="1"/>
    <col min="12801" max="12801" width="15.28515625" style="7" customWidth="1"/>
    <col min="12802" max="12802" width="13.28515625" style="7" customWidth="1"/>
    <col min="12803" max="12803" width="11.42578125" style="7"/>
    <col min="12804" max="12804" width="12.85546875" style="7" customWidth="1"/>
    <col min="12805" max="12805" width="14.28515625" style="7" bestFit="1" customWidth="1"/>
    <col min="12806" max="12806" width="11.5703125" style="7" customWidth="1"/>
    <col min="12807" max="12807" width="12" style="7" customWidth="1"/>
    <col min="12808" max="12808" width="14.28515625" style="7" customWidth="1"/>
    <col min="12809" max="12809" width="13.28515625" style="7" customWidth="1"/>
    <col min="12810" max="12810" width="11.140625" style="7" customWidth="1"/>
    <col min="12811" max="12811" width="2.42578125" style="7" customWidth="1"/>
    <col min="12812" max="12812" width="1.5703125" style="7" customWidth="1"/>
    <col min="12813" max="13053" width="11.42578125" style="7"/>
    <col min="13054" max="13054" width="0.85546875" style="7" customWidth="1"/>
    <col min="13055" max="13055" width="1.85546875" style="7" customWidth="1"/>
    <col min="13056" max="13056" width="7.28515625" style="7" customWidth="1"/>
    <col min="13057" max="13057" width="15.28515625" style="7" customWidth="1"/>
    <col min="13058" max="13058" width="13.28515625" style="7" customWidth="1"/>
    <col min="13059" max="13059" width="11.42578125" style="7"/>
    <col min="13060" max="13060" width="12.85546875" style="7" customWidth="1"/>
    <col min="13061" max="13061" width="14.28515625" style="7" bestFit="1" customWidth="1"/>
    <col min="13062" max="13062" width="11.5703125" style="7" customWidth="1"/>
    <col min="13063" max="13063" width="12" style="7" customWidth="1"/>
    <col min="13064" max="13064" width="14.28515625" style="7" customWidth="1"/>
    <col min="13065" max="13065" width="13.28515625" style="7" customWidth="1"/>
    <col min="13066" max="13066" width="11.140625" style="7" customWidth="1"/>
    <col min="13067" max="13067" width="2.42578125" style="7" customWidth="1"/>
    <col min="13068" max="13068" width="1.5703125" style="7" customWidth="1"/>
    <col min="13069" max="13309" width="11.42578125" style="7"/>
    <col min="13310" max="13310" width="0.85546875" style="7" customWidth="1"/>
    <col min="13311" max="13311" width="1.85546875" style="7" customWidth="1"/>
    <col min="13312" max="13312" width="7.28515625" style="7" customWidth="1"/>
    <col min="13313" max="13313" width="15.28515625" style="7" customWidth="1"/>
    <col min="13314" max="13314" width="13.28515625" style="7" customWidth="1"/>
    <col min="13315" max="13315" width="11.42578125" style="7"/>
    <col min="13316" max="13316" width="12.85546875" style="7" customWidth="1"/>
    <col min="13317" max="13317" width="14.28515625" style="7" bestFit="1" customWidth="1"/>
    <col min="13318" max="13318" width="11.5703125" style="7" customWidth="1"/>
    <col min="13319" max="13319" width="12" style="7" customWidth="1"/>
    <col min="13320" max="13320" width="14.28515625" style="7" customWidth="1"/>
    <col min="13321" max="13321" width="13.28515625" style="7" customWidth="1"/>
    <col min="13322" max="13322" width="11.140625" style="7" customWidth="1"/>
    <col min="13323" max="13323" width="2.42578125" style="7" customWidth="1"/>
    <col min="13324" max="13324" width="1.5703125" style="7" customWidth="1"/>
    <col min="13325" max="13565" width="11.42578125" style="7"/>
    <col min="13566" max="13566" width="0.85546875" style="7" customWidth="1"/>
    <col min="13567" max="13567" width="1.85546875" style="7" customWidth="1"/>
    <col min="13568" max="13568" width="7.28515625" style="7" customWidth="1"/>
    <col min="13569" max="13569" width="15.28515625" style="7" customWidth="1"/>
    <col min="13570" max="13570" width="13.28515625" style="7" customWidth="1"/>
    <col min="13571" max="13571" width="11.42578125" style="7"/>
    <col min="13572" max="13572" width="12.85546875" style="7" customWidth="1"/>
    <col min="13573" max="13573" width="14.28515625" style="7" bestFit="1" customWidth="1"/>
    <col min="13574" max="13574" width="11.5703125" style="7" customWidth="1"/>
    <col min="13575" max="13575" width="12" style="7" customWidth="1"/>
    <col min="13576" max="13576" width="14.28515625" style="7" customWidth="1"/>
    <col min="13577" max="13577" width="13.28515625" style="7" customWidth="1"/>
    <col min="13578" max="13578" width="11.140625" style="7" customWidth="1"/>
    <col min="13579" max="13579" width="2.42578125" style="7" customWidth="1"/>
    <col min="13580" max="13580" width="1.5703125" style="7" customWidth="1"/>
    <col min="13581" max="13821" width="11.42578125" style="7"/>
    <col min="13822" max="13822" width="0.85546875" style="7" customWidth="1"/>
    <col min="13823" max="13823" width="1.85546875" style="7" customWidth="1"/>
    <col min="13824" max="13824" width="7.28515625" style="7" customWidth="1"/>
    <col min="13825" max="13825" width="15.28515625" style="7" customWidth="1"/>
    <col min="13826" max="13826" width="13.28515625" style="7" customWidth="1"/>
    <col min="13827" max="13827" width="11.42578125" style="7"/>
    <col min="13828" max="13828" width="12.85546875" style="7" customWidth="1"/>
    <col min="13829" max="13829" width="14.28515625" style="7" bestFit="1" customWidth="1"/>
    <col min="13830" max="13830" width="11.5703125" style="7" customWidth="1"/>
    <col min="13831" max="13831" width="12" style="7" customWidth="1"/>
    <col min="13832" max="13832" width="14.28515625" style="7" customWidth="1"/>
    <col min="13833" max="13833" width="13.28515625" style="7" customWidth="1"/>
    <col min="13834" max="13834" width="11.140625" style="7" customWidth="1"/>
    <col min="13835" max="13835" width="2.42578125" style="7" customWidth="1"/>
    <col min="13836" max="13836" width="1.5703125" style="7" customWidth="1"/>
    <col min="13837" max="14077" width="11.42578125" style="7"/>
    <col min="14078" max="14078" width="0.85546875" style="7" customWidth="1"/>
    <col min="14079" max="14079" width="1.85546875" style="7" customWidth="1"/>
    <col min="14080" max="14080" width="7.28515625" style="7" customWidth="1"/>
    <col min="14081" max="14081" width="15.28515625" style="7" customWidth="1"/>
    <col min="14082" max="14082" width="13.28515625" style="7" customWidth="1"/>
    <col min="14083" max="14083" width="11.42578125" style="7"/>
    <col min="14084" max="14084" width="12.85546875" style="7" customWidth="1"/>
    <col min="14085" max="14085" width="14.28515625" style="7" bestFit="1" customWidth="1"/>
    <col min="14086" max="14086" width="11.5703125" style="7" customWidth="1"/>
    <col min="14087" max="14087" width="12" style="7" customWidth="1"/>
    <col min="14088" max="14088" width="14.28515625" style="7" customWidth="1"/>
    <col min="14089" max="14089" width="13.28515625" style="7" customWidth="1"/>
    <col min="14090" max="14090" width="11.140625" style="7" customWidth="1"/>
    <col min="14091" max="14091" width="2.42578125" style="7" customWidth="1"/>
    <col min="14092" max="14092" width="1.5703125" style="7" customWidth="1"/>
    <col min="14093" max="14333" width="11.42578125" style="7"/>
    <col min="14334" max="14334" width="0.85546875" style="7" customWidth="1"/>
    <col min="14335" max="14335" width="1.85546875" style="7" customWidth="1"/>
    <col min="14336" max="14336" width="7.28515625" style="7" customWidth="1"/>
    <col min="14337" max="14337" width="15.28515625" style="7" customWidth="1"/>
    <col min="14338" max="14338" width="13.28515625" style="7" customWidth="1"/>
    <col min="14339" max="14339" width="11.42578125" style="7"/>
    <col min="14340" max="14340" width="12.85546875" style="7" customWidth="1"/>
    <col min="14341" max="14341" width="14.28515625" style="7" bestFit="1" customWidth="1"/>
    <col min="14342" max="14342" width="11.5703125" style="7" customWidth="1"/>
    <col min="14343" max="14343" width="12" style="7" customWidth="1"/>
    <col min="14344" max="14344" width="14.28515625" style="7" customWidth="1"/>
    <col min="14345" max="14345" width="13.28515625" style="7" customWidth="1"/>
    <col min="14346" max="14346" width="11.140625" style="7" customWidth="1"/>
    <col min="14347" max="14347" width="2.42578125" style="7" customWidth="1"/>
    <col min="14348" max="14348" width="1.5703125" style="7" customWidth="1"/>
    <col min="14349" max="14589" width="11.42578125" style="7"/>
    <col min="14590" max="14590" width="0.85546875" style="7" customWidth="1"/>
    <col min="14591" max="14591" width="1.85546875" style="7" customWidth="1"/>
    <col min="14592" max="14592" width="7.28515625" style="7" customWidth="1"/>
    <col min="14593" max="14593" width="15.28515625" style="7" customWidth="1"/>
    <col min="14594" max="14594" width="13.28515625" style="7" customWidth="1"/>
    <col min="14595" max="14595" width="11.42578125" style="7"/>
    <col min="14596" max="14596" width="12.85546875" style="7" customWidth="1"/>
    <col min="14597" max="14597" width="14.28515625" style="7" bestFit="1" customWidth="1"/>
    <col min="14598" max="14598" width="11.5703125" style="7" customWidth="1"/>
    <col min="14599" max="14599" width="12" style="7" customWidth="1"/>
    <col min="14600" max="14600" width="14.28515625" style="7" customWidth="1"/>
    <col min="14601" max="14601" width="13.28515625" style="7" customWidth="1"/>
    <col min="14602" max="14602" width="11.140625" style="7" customWidth="1"/>
    <col min="14603" max="14603" width="2.42578125" style="7" customWidth="1"/>
    <col min="14604" max="14604" width="1.5703125" style="7" customWidth="1"/>
    <col min="14605" max="14845" width="11.42578125" style="7"/>
    <col min="14846" max="14846" width="0.85546875" style="7" customWidth="1"/>
    <col min="14847" max="14847" width="1.85546875" style="7" customWidth="1"/>
    <col min="14848" max="14848" width="7.28515625" style="7" customWidth="1"/>
    <col min="14849" max="14849" width="15.28515625" style="7" customWidth="1"/>
    <col min="14850" max="14850" width="13.28515625" style="7" customWidth="1"/>
    <col min="14851" max="14851" width="11.42578125" style="7"/>
    <col min="14852" max="14852" width="12.85546875" style="7" customWidth="1"/>
    <col min="14853" max="14853" width="14.28515625" style="7" bestFit="1" customWidth="1"/>
    <col min="14854" max="14854" width="11.5703125" style="7" customWidth="1"/>
    <col min="14855" max="14855" width="12" style="7" customWidth="1"/>
    <col min="14856" max="14856" width="14.28515625" style="7" customWidth="1"/>
    <col min="14857" max="14857" width="13.28515625" style="7" customWidth="1"/>
    <col min="14858" max="14858" width="11.140625" style="7" customWidth="1"/>
    <col min="14859" max="14859" width="2.42578125" style="7" customWidth="1"/>
    <col min="14860" max="14860" width="1.5703125" style="7" customWidth="1"/>
    <col min="14861" max="15101" width="11.42578125" style="7"/>
    <col min="15102" max="15102" width="0.85546875" style="7" customWidth="1"/>
    <col min="15103" max="15103" width="1.85546875" style="7" customWidth="1"/>
    <col min="15104" max="15104" width="7.28515625" style="7" customWidth="1"/>
    <col min="15105" max="15105" width="15.28515625" style="7" customWidth="1"/>
    <col min="15106" max="15106" width="13.28515625" style="7" customWidth="1"/>
    <col min="15107" max="15107" width="11.42578125" style="7"/>
    <col min="15108" max="15108" width="12.85546875" style="7" customWidth="1"/>
    <col min="15109" max="15109" width="14.28515625" style="7" bestFit="1" customWidth="1"/>
    <col min="15110" max="15110" width="11.5703125" style="7" customWidth="1"/>
    <col min="15111" max="15111" width="12" style="7" customWidth="1"/>
    <col min="15112" max="15112" width="14.28515625" style="7" customWidth="1"/>
    <col min="15113" max="15113" width="13.28515625" style="7" customWidth="1"/>
    <col min="15114" max="15114" width="11.140625" style="7" customWidth="1"/>
    <col min="15115" max="15115" width="2.42578125" style="7" customWidth="1"/>
    <col min="15116" max="15116" width="1.5703125" style="7" customWidth="1"/>
    <col min="15117" max="15357" width="11.42578125" style="7"/>
    <col min="15358" max="15358" width="0.85546875" style="7" customWidth="1"/>
    <col min="15359" max="15359" width="1.85546875" style="7" customWidth="1"/>
    <col min="15360" max="15360" width="7.28515625" style="7" customWidth="1"/>
    <col min="15361" max="15361" width="15.28515625" style="7" customWidth="1"/>
    <col min="15362" max="15362" width="13.28515625" style="7" customWidth="1"/>
    <col min="15363" max="15363" width="11.42578125" style="7"/>
    <col min="15364" max="15364" width="12.85546875" style="7" customWidth="1"/>
    <col min="15365" max="15365" width="14.28515625" style="7" bestFit="1" customWidth="1"/>
    <col min="15366" max="15366" width="11.5703125" style="7" customWidth="1"/>
    <col min="15367" max="15367" width="12" style="7" customWidth="1"/>
    <col min="15368" max="15368" width="14.28515625" style="7" customWidth="1"/>
    <col min="15369" max="15369" width="13.28515625" style="7" customWidth="1"/>
    <col min="15370" max="15370" width="11.140625" style="7" customWidth="1"/>
    <col min="15371" max="15371" width="2.42578125" style="7" customWidth="1"/>
    <col min="15372" max="15372" width="1.5703125" style="7" customWidth="1"/>
    <col min="15373" max="15613" width="11.42578125" style="7"/>
    <col min="15614" max="15614" width="0.85546875" style="7" customWidth="1"/>
    <col min="15615" max="15615" width="1.85546875" style="7" customWidth="1"/>
    <col min="15616" max="15616" width="7.28515625" style="7" customWidth="1"/>
    <col min="15617" max="15617" width="15.28515625" style="7" customWidth="1"/>
    <col min="15618" max="15618" width="13.28515625" style="7" customWidth="1"/>
    <col min="15619" max="15619" width="11.42578125" style="7"/>
    <col min="15620" max="15620" width="12.85546875" style="7" customWidth="1"/>
    <col min="15621" max="15621" width="14.28515625" style="7" bestFit="1" customWidth="1"/>
    <col min="15622" max="15622" width="11.5703125" style="7" customWidth="1"/>
    <col min="15623" max="15623" width="12" style="7" customWidth="1"/>
    <col min="15624" max="15624" width="14.28515625" style="7" customWidth="1"/>
    <col min="15625" max="15625" width="13.28515625" style="7" customWidth="1"/>
    <col min="15626" max="15626" width="11.140625" style="7" customWidth="1"/>
    <col min="15627" max="15627" width="2.42578125" style="7" customWidth="1"/>
    <col min="15628" max="15628" width="1.5703125" style="7" customWidth="1"/>
    <col min="15629" max="15869" width="11.42578125" style="7"/>
    <col min="15870" max="15870" width="0.85546875" style="7" customWidth="1"/>
    <col min="15871" max="15871" width="1.85546875" style="7" customWidth="1"/>
    <col min="15872" max="15872" width="7.28515625" style="7" customWidth="1"/>
    <col min="15873" max="15873" width="15.28515625" style="7" customWidth="1"/>
    <col min="15874" max="15874" width="13.28515625" style="7" customWidth="1"/>
    <col min="15875" max="15875" width="11.42578125" style="7"/>
    <col min="15876" max="15876" width="12.85546875" style="7" customWidth="1"/>
    <col min="15877" max="15877" width="14.28515625" style="7" bestFit="1" customWidth="1"/>
    <col min="15878" max="15878" width="11.5703125" style="7" customWidth="1"/>
    <col min="15879" max="15879" width="12" style="7" customWidth="1"/>
    <col min="15880" max="15880" width="14.28515625" style="7" customWidth="1"/>
    <col min="15881" max="15881" width="13.28515625" style="7" customWidth="1"/>
    <col min="15882" max="15882" width="11.140625" style="7" customWidth="1"/>
    <col min="15883" max="15883" width="2.42578125" style="7" customWidth="1"/>
    <col min="15884" max="15884" width="1.5703125" style="7" customWidth="1"/>
    <col min="15885" max="16125" width="11.42578125" style="7"/>
    <col min="16126" max="16126" width="0.85546875" style="7" customWidth="1"/>
    <col min="16127" max="16127" width="1.85546875" style="7" customWidth="1"/>
    <col min="16128" max="16128" width="7.28515625" style="7" customWidth="1"/>
    <col min="16129" max="16129" width="15.28515625" style="7" customWidth="1"/>
    <col min="16130" max="16130" width="13.28515625" style="7" customWidth="1"/>
    <col min="16131" max="16131" width="11.42578125" style="7"/>
    <col min="16132" max="16132" width="12.85546875" style="7" customWidth="1"/>
    <col min="16133" max="16133" width="14.28515625" style="7" bestFit="1" customWidth="1"/>
    <col min="16134" max="16134" width="11.5703125" style="7" customWidth="1"/>
    <col min="16135" max="16135" width="12" style="7" customWidth="1"/>
    <col min="16136" max="16136" width="14.28515625" style="7" customWidth="1"/>
    <col min="16137" max="16137" width="13.28515625" style="7" customWidth="1"/>
    <col min="16138" max="16138" width="11.140625" style="7" customWidth="1"/>
    <col min="16139" max="16139" width="2.42578125" style="7" customWidth="1"/>
    <col min="16140" max="16140" width="1.5703125" style="7" customWidth="1"/>
    <col min="16141" max="16384" width="11.42578125" style="7"/>
  </cols>
  <sheetData>
    <row r="1" spans="1:25" ht="22.5">
      <c r="A1" s="91" t="s">
        <v>175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8"/>
      <c r="M1" s="55"/>
      <c r="N1" s="55"/>
      <c r="O1" s="55"/>
      <c r="P1" s="6"/>
      <c r="Q1" s="6"/>
      <c r="R1" s="6"/>
      <c r="S1" s="6"/>
      <c r="T1" s="6"/>
      <c r="U1" s="6"/>
      <c r="V1" s="6"/>
      <c r="W1" s="6"/>
      <c r="X1" s="6"/>
      <c r="Y1" s="6"/>
    </row>
    <row r="2" spans="1:25" ht="47.25" customHeight="1">
      <c r="A2" s="88"/>
      <c r="B2" s="88"/>
      <c r="C2" s="88"/>
      <c r="D2" s="92" t="s">
        <v>210</v>
      </c>
      <c r="E2" s="92"/>
      <c r="F2" s="92"/>
      <c r="G2" s="92"/>
      <c r="H2" s="92"/>
      <c r="I2" s="92"/>
      <c r="J2" s="89"/>
      <c r="K2" s="89"/>
      <c r="L2" s="84"/>
      <c r="M2" s="84"/>
      <c r="N2" s="20"/>
      <c r="O2" s="20"/>
      <c r="P2" s="6"/>
      <c r="Q2" s="6"/>
      <c r="R2" s="6"/>
      <c r="S2" s="6"/>
      <c r="T2" s="6"/>
      <c r="U2" s="6"/>
      <c r="V2" s="6"/>
      <c r="W2" s="6"/>
      <c r="X2" s="6"/>
      <c r="Y2" s="6"/>
    </row>
    <row r="3" spans="1:25" hidden="1">
      <c r="A3" s="1"/>
      <c r="B3" s="1"/>
      <c r="C3" s="1"/>
      <c r="D3" s="1"/>
      <c r="E3" s="2"/>
      <c r="F3" s="3"/>
      <c r="G3" s="3"/>
      <c r="H3" s="4"/>
      <c r="I3" s="5"/>
      <c r="J3" s="3"/>
      <c r="K3" s="1"/>
      <c r="L3" s="1"/>
      <c r="M3" s="1"/>
      <c r="N3" s="1"/>
      <c r="O3" s="1"/>
      <c r="P3" s="6"/>
      <c r="Q3" s="6"/>
      <c r="R3" s="6"/>
      <c r="S3" s="6"/>
      <c r="T3" s="6"/>
      <c r="U3" s="6"/>
      <c r="V3" s="6"/>
      <c r="W3" s="6"/>
      <c r="X3" s="6"/>
      <c r="Y3" s="6"/>
    </row>
    <row r="4" spans="1:25" hidden="1">
      <c r="A4" s="1"/>
      <c r="B4" s="1"/>
      <c r="C4" s="1"/>
      <c r="D4" s="1"/>
      <c r="E4" s="2"/>
      <c r="F4" s="3"/>
      <c r="G4" s="3"/>
      <c r="H4" s="4"/>
      <c r="I4" s="5"/>
      <c r="J4" s="3"/>
      <c r="K4" s="1"/>
      <c r="L4" s="1"/>
      <c r="M4" s="1"/>
      <c r="N4" s="1"/>
      <c r="O4" s="1"/>
      <c r="P4" s="6"/>
      <c r="Q4" s="6"/>
      <c r="R4" s="6"/>
      <c r="S4" s="6"/>
      <c r="T4" s="6"/>
      <c r="U4" s="6"/>
      <c r="V4" s="6"/>
      <c r="W4" s="6"/>
      <c r="X4" s="6"/>
      <c r="Y4" s="6"/>
    </row>
    <row r="5" spans="1:25" hidden="1">
      <c r="A5" s="1"/>
      <c r="B5" s="1"/>
      <c r="C5" s="1"/>
      <c r="D5" s="1"/>
      <c r="E5" s="2"/>
      <c r="F5" s="3"/>
      <c r="G5" s="3"/>
      <c r="H5" s="4"/>
      <c r="I5" s="5"/>
      <c r="J5" s="3"/>
      <c r="K5" s="1"/>
      <c r="L5" s="1"/>
      <c r="M5" s="1"/>
      <c r="N5" s="1"/>
      <c r="O5" s="1"/>
      <c r="P5" s="6"/>
      <c r="Q5" s="6"/>
      <c r="R5" s="6"/>
      <c r="S5" s="6"/>
      <c r="T5" s="6"/>
      <c r="U5" s="6"/>
      <c r="V5" s="6"/>
      <c r="W5" s="6"/>
      <c r="X5" s="6"/>
      <c r="Y5" s="6"/>
    </row>
    <row r="6" spans="1:25" ht="8.25" customHeight="1" thickBot="1">
      <c r="A6" s="1"/>
      <c r="B6" s="1"/>
      <c r="C6" s="1"/>
      <c r="D6" s="1"/>
      <c r="E6" s="9"/>
      <c r="F6" s="10"/>
      <c r="G6" s="10"/>
      <c r="H6" s="11"/>
      <c r="I6" s="12"/>
      <c r="J6" s="10"/>
      <c r="K6" s="1"/>
      <c r="L6" s="1"/>
      <c r="M6" s="1">
        <v>3656319.4099999988</v>
      </c>
      <c r="N6" s="1">
        <v>654516.44819139992</v>
      </c>
      <c r="O6" s="1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16.5" thickTop="1" thickBot="1">
      <c r="A7" s="6"/>
      <c r="B7" s="6"/>
      <c r="C7" s="93" t="s">
        <v>176</v>
      </c>
      <c r="D7" s="94"/>
      <c r="E7" s="94"/>
      <c r="F7" s="94"/>
      <c r="G7" s="94"/>
      <c r="H7" s="94"/>
      <c r="I7" s="94"/>
      <c r="J7" s="95"/>
      <c r="K7" s="1"/>
      <c r="L7" s="1"/>
      <c r="M7" s="1"/>
      <c r="N7" s="1">
        <f>+N6/M6</f>
        <v>0.179009647352281</v>
      </c>
      <c r="O7" s="1"/>
      <c r="P7" s="6"/>
      <c r="Q7" s="6"/>
      <c r="R7" s="6"/>
      <c r="S7" s="6"/>
      <c r="T7" s="6"/>
      <c r="U7" s="6"/>
      <c r="V7" s="6"/>
      <c r="W7" s="6"/>
      <c r="X7" s="6"/>
      <c r="Y7" s="6"/>
    </row>
    <row r="8" spans="1:25" ht="16.5" customHeight="1" thickTop="1" thickBot="1">
      <c r="A8" s="6"/>
      <c r="B8" s="6"/>
      <c r="C8" s="96"/>
      <c r="D8" s="97"/>
      <c r="E8" s="98" t="s">
        <v>177</v>
      </c>
      <c r="F8" s="99"/>
      <c r="G8" s="100"/>
      <c r="H8" s="98" t="s">
        <v>178</v>
      </c>
      <c r="I8" s="99"/>
      <c r="J8" s="100"/>
      <c r="K8" s="1"/>
      <c r="L8" s="1"/>
      <c r="M8" s="1"/>
      <c r="N8" s="1"/>
      <c r="O8" s="1"/>
      <c r="P8" s="6"/>
      <c r="Q8" s="6"/>
      <c r="R8" s="6"/>
      <c r="S8" s="6"/>
      <c r="T8" s="6"/>
      <c r="U8" s="6"/>
      <c r="V8" s="6"/>
      <c r="W8" s="6"/>
      <c r="X8" s="6"/>
      <c r="Y8" s="6"/>
    </row>
    <row r="9" spans="1:25" ht="13.5" thickTop="1">
      <c r="A9" s="6"/>
      <c r="B9" s="6"/>
      <c r="C9" s="64" t="s">
        <v>179</v>
      </c>
      <c r="D9" s="65" t="s">
        <v>180</v>
      </c>
      <c r="E9" s="64" t="s">
        <v>181</v>
      </c>
      <c r="F9" s="66" t="s">
        <v>182</v>
      </c>
      <c r="G9" s="65" t="s">
        <v>4</v>
      </c>
      <c r="H9" s="64" t="s">
        <v>181</v>
      </c>
      <c r="I9" s="66" t="s">
        <v>183</v>
      </c>
      <c r="J9" s="65" t="s">
        <v>4</v>
      </c>
      <c r="K9" s="1"/>
      <c r="L9" s="1"/>
      <c r="M9" s="1"/>
      <c r="N9" s="1"/>
      <c r="O9" s="1"/>
      <c r="P9" s="6"/>
      <c r="Q9" s="6"/>
      <c r="R9" s="6"/>
      <c r="S9" s="6"/>
      <c r="T9" s="6"/>
      <c r="U9" s="6"/>
      <c r="V9" s="6"/>
      <c r="W9" s="6"/>
      <c r="X9" s="6"/>
      <c r="Y9" s="6"/>
    </row>
    <row r="10" spans="1:25" ht="13.5" thickBot="1">
      <c r="A10" s="6"/>
      <c r="B10" s="6"/>
      <c r="C10" s="67" t="s">
        <v>184</v>
      </c>
      <c r="D10" s="68" t="s">
        <v>184</v>
      </c>
      <c r="E10" s="67" t="s">
        <v>185</v>
      </c>
      <c r="F10" s="69" t="s">
        <v>186</v>
      </c>
      <c r="G10" s="68" t="s">
        <v>187</v>
      </c>
      <c r="H10" s="67" t="s">
        <v>185</v>
      </c>
      <c r="I10" s="69" t="s">
        <v>188</v>
      </c>
      <c r="J10" s="68" t="s">
        <v>187</v>
      </c>
      <c r="K10" s="1"/>
      <c r="L10" s="1"/>
      <c r="M10" s="1"/>
      <c r="N10" s="1"/>
      <c r="O10" s="1"/>
      <c r="P10" s="6"/>
      <c r="Q10" s="6"/>
      <c r="R10" s="6"/>
      <c r="S10" s="6"/>
      <c r="T10" s="6"/>
      <c r="U10" s="6"/>
      <c r="V10" s="6"/>
      <c r="W10" s="6"/>
      <c r="X10" s="6"/>
      <c r="Y10" s="6"/>
    </row>
    <row r="11" spans="1:25" ht="15.75" thickTop="1">
      <c r="A11" s="6"/>
      <c r="B11" s="6"/>
      <c r="C11" s="70">
        <v>0</v>
      </c>
      <c r="D11" s="71" t="s">
        <v>207</v>
      </c>
      <c r="E11" s="72">
        <f>+F11*$E$17/1.18</f>
        <v>0</v>
      </c>
      <c r="F11" s="73">
        <v>0</v>
      </c>
      <c r="G11" s="74">
        <v>0</v>
      </c>
      <c r="H11" s="75">
        <v>0</v>
      </c>
      <c r="I11" s="73">
        <f>+F11</f>
        <v>0</v>
      </c>
      <c r="J11" s="76">
        <f>+G11</f>
        <v>0</v>
      </c>
      <c r="K11" s="1"/>
      <c r="L11" s="1"/>
      <c r="M11" s="1"/>
      <c r="N11" s="1">
        <v>90942.939999999988</v>
      </c>
      <c r="O11" s="1"/>
      <c r="P11" s="13">
        <v>237385.45155813155</v>
      </c>
      <c r="Q11" s="6"/>
      <c r="R11" s="6"/>
      <c r="S11" s="6"/>
      <c r="T11" s="6"/>
      <c r="U11" s="6"/>
      <c r="V11" s="6"/>
      <c r="W11" s="6"/>
      <c r="X11" s="6"/>
      <c r="Y11" s="6"/>
    </row>
    <row r="12" spans="1:25" ht="15">
      <c r="A12" s="6"/>
      <c r="B12" s="6"/>
      <c r="C12" s="70">
        <v>1</v>
      </c>
      <c r="D12" s="77" t="s">
        <v>211</v>
      </c>
      <c r="E12" s="87">
        <v>7500.26</v>
      </c>
      <c r="F12" s="78">
        <f>E12/$E$16</f>
        <v>3.8696148050663993E-2</v>
      </c>
      <c r="G12" s="74">
        <f>+F12</f>
        <v>3.8696148050663993E-2</v>
      </c>
      <c r="H12" s="75">
        <v>11566.9</v>
      </c>
      <c r="I12" s="73">
        <f>+H12/$E$16</f>
        <v>5.967719450888706E-2</v>
      </c>
      <c r="J12" s="79">
        <f>+I12</f>
        <v>5.967719450888706E-2</v>
      </c>
      <c r="K12" s="54"/>
      <c r="L12" s="1"/>
      <c r="M12" s="1"/>
      <c r="N12" s="1">
        <v>0.11950441732049677</v>
      </c>
      <c r="O12" s="1"/>
      <c r="P12" s="13">
        <v>294754.5642134379</v>
      </c>
      <c r="Q12" s="6"/>
      <c r="R12" s="6"/>
      <c r="S12" s="6"/>
      <c r="T12" s="6"/>
      <c r="U12" s="6"/>
      <c r="V12" s="6"/>
      <c r="W12" s="6"/>
      <c r="X12" s="6"/>
      <c r="Y12" s="6"/>
    </row>
    <row r="13" spans="1:25" ht="15">
      <c r="A13" s="6"/>
      <c r="B13" s="6"/>
      <c r="C13" s="70">
        <v>2</v>
      </c>
      <c r="D13" s="77" t="s">
        <v>208</v>
      </c>
      <c r="E13" s="87">
        <v>56374.04</v>
      </c>
      <c r="F13" s="78">
        <f>E13/$E$16</f>
        <v>0.29085101023885224</v>
      </c>
      <c r="G13" s="74">
        <f>+F13+G12</f>
        <v>0.32954715828951625</v>
      </c>
      <c r="H13" s="75">
        <v>80120.100000000006</v>
      </c>
      <c r="I13" s="73">
        <f>+H13/$E$16</f>
        <v>0.41336423689765478</v>
      </c>
      <c r="J13" s="79">
        <f>+I12+I13</f>
        <v>0.47304143140654187</v>
      </c>
      <c r="K13" s="1"/>
      <c r="L13" s="1"/>
      <c r="M13" s="1"/>
      <c r="N13" s="1"/>
      <c r="O13" s="1"/>
      <c r="P13" s="13">
        <v>670502.09782368806</v>
      </c>
      <c r="Q13" s="6"/>
      <c r="R13" s="6"/>
      <c r="S13" s="6"/>
      <c r="T13" s="6"/>
      <c r="U13" s="6"/>
      <c r="V13" s="6"/>
      <c r="W13" s="6"/>
      <c r="X13" s="6"/>
      <c r="Y13" s="6"/>
    </row>
    <row r="14" spans="1:25" ht="15">
      <c r="A14" s="6"/>
      <c r="B14" s="6"/>
      <c r="C14" s="70">
        <v>3</v>
      </c>
      <c r="D14" s="77" t="s">
        <v>209</v>
      </c>
      <c r="E14" s="87">
        <v>85176.73</v>
      </c>
      <c r="F14" s="78">
        <f>E14/$E$16</f>
        <v>0.43945294623805481</v>
      </c>
      <c r="G14" s="74">
        <f t="shared" ref="G14:G15" si="0">+F14+G13</f>
        <v>0.76900010452757106</v>
      </c>
      <c r="H14" s="75">
        <v>20898.759999999998</v>
      </c>
      <c r="I14" s="73">
        <f>+ROUND(H14/E16,4)</f>
        <v>0.10780000000000001</v>
      </c>
      <c r="J14" s="79">
        <f>+I14+I13+I12</f>
        <v>0.58084143140654187</v>
      </c>
      <c r="K14" s="1"/>
      <c r="L14" s="1"/>
      <c r="M14" s="54">
        <f>+J14-G14</f>
        <v>-0.18815867312102919</v>
      </c>
      <c r="N14" s="63">
        <v>654516.4700000002</v>
      </c>
      <c r="O14" s="1"/>
      <c r="P14" s="13">
        <v>632283.75397746346</v>
      </c>
      <c r="Q14" s="6"/>
      <c r="R14" s="6"/>
      <c r="S14" s="6"/>
      <c r="T14" s="6"/>
      <c r="U14" s="6"/>
      <c r="V14" s="6"/>
      <c r="W14" s="6"/>
      <c r="X14" s="6"/>
      <c r="Y14" s="6"/>
    </row>
    <row r="15" spans="1:25" ht="15.75" thickBot="1">
      <c r="A15" s="6"/>
      <c r="B15" s="6"/>
      <c r="C15" s="70">
        <v>4</v>
      </c>
      <c r="D15" s="77" t="s">
        <v>212</v>
      </c>
      <c r="E15" s="87">
        <v>44773.43</v>
      </c>
      <c r="F15" s="78">
        <f>E15/$E$16</f>
        <v>0.23099989547242902</v>
      </c>
      <c r="G15" s="74">
        <f t="shared" si="0"/>
        <v>1</v>
      </c>
      <c r="H15" s="75">
        <f>+[31]VAL!$K$94</f>
        <v>81238.694768275876</v>
      </c>
      <c r="I15" s="73">
        <f>+ROUND(H15/E16,4)</f>
        <v>0.41909999999999997</v>
      </c>
      <c r="J15" s="79">
        <v>1</v>
      </c>
      <c r="K15" s="1"/>
      <c r="L15" s="1"/>
      <c r="M15" s="1"/>
      <c r="N15" s="1">
        <f>+N14/M6</f>
        <v>0.17900965331691315</v>
      </c>
      <c r="O15" s="1"/>
      <c r="P15" s="13">
        <v>375757.81170782907</v>
      </c>
      <c r="Q15" s="6"/>
      <c r="R15" s="6"/>
      <c r="S15" s="6"/>
      <c r="T15" s="6"/>
      <c r="U15" s="6"/>
      <c r="V15" s="6"/>
      <c r="W15" s="6"/>
      <c r="X15" s="6"/>
      <c r="Y15" s="6"/>
    </row>
    <row r="16" spans="1:25" ht="16.5" thickTop="1" thickBot="1">
      <c r="A16" s="6"/>
      <c r="B16" s="6"/>
      <c r="C16" s="90" t="s">
        <v>206</v>
      </c>
      <c r="D16" s="90"/>
      <c r="E16" s="80">
        <f>+SUM(E12:E15)</f>
        <v>193824.46</v>
      </c>
      <c r="F16" s="83">
        <f>+SUM(F11:F15)</f>
        <v>1</v>
      </c>
      <c r="G16" s="81"/>
      <c r="H16" s="82">
        <f>SUM(H11:H15)</f>
        <v>193824.45476827587</v>
      </c>
      <c r="I16" s="85">
        <v>0.58089999999999997</v>
      </c>
      <c r="J16" s="86"/>
      <c r="K16" s="1"/>
      <c r="L16" s="1"/>
      <c r="M16" s="62">
        <f>+E16-H16</f>
        <v>5.2317241206765175E-3</v>
      </c>
      <c r="N16" s="1">
        <f>+I13/F13</f>
        <v>1.421223314844918</v>
      </c>
      <c r="O16" s="1"/>
      <c r="P16" s="6"/>
      <c r="Q16" s="6"/>
      <c r="R16" s="6"/>
      <c r="S16" s="6"/>
      <c r="T16" s="6"/>
      <c r="U16" s="6"/>
      <c r="V16" s="6"/>
      <c r="W16" s="6"/>
      <c r="X16" s="6"/>
      <c r="Y16" s="6"/>
    </row>
    <row r="17" spans="1:25" ht="13.5" thickTop="1">
      <c r="A17" s="1"/>
      <c r="B17" s="1"/>
      <c r="C17" s="1"/>
      <c r="D17" s="14"/>
      <c r="E17" s="21"/>
      <c r="F17" s="1"/>
      <c r="G17" s="1"/>
      <c r="H17" s="1"/>
      <c r="I17" s="1"/>
      <c r="J17" s="1"/>
      <c r="K17" s="1"/>
      <c r="L17" s="1"/>
      <c r="M17" s="1"/>
      <c r="N17" s="1"/>
      <c r="O17" s="1"/>
      <c r="P17" s="6"/>
      <c r="Q17" s="6"/>
      <c r="R17" s="6"/>
      <c r="S17" s="6"/>
      <c r="T17" s="6"/>
      <c r="U17" s="6"/>
      <c r="V17" s="6"/>
      <c r="W17" s="6"/>
      <c r="X17" s="6"/>
      <c r="Y17" s="6"/>
    </row>
    <row r="18" spans="1:25">
      <c r="A18" s="1"/>
      <c r="B18" s="1"/>
      <c r="C18" s="1"/>
      <c r="D18" s="1"/>
      <c r="E18" s="14"/>
      <c r="F18" s="1"/>
      <c r="G18" s="1"/>
      <c r="H18" s="1"/>
      <c r="I18" s="1"/>
      <c r="J18" s="1"/>
      <c r="K18" s="1"/>
      <c r="L18" s="1"/>
      <c r="M18" s="1">
        <f>0.0004*E16</f>
        <v>77.529784000000006</v>
      </c>
      <c r="N18" s="54"/>
      <c r="O18" s="1"/>
      <c r="P18" s="6"/>
      <c r="Q18" s="6"/>
      <c r="R18" s="6"/>
      <c r="S18" s="6"/>
      <c r="T18" s="6"/>
      <c r="U18" s="6"/>
      <c r="V18" s="6"/>
      <c r="W18" s="6"/>
      <c r="X18" s="6"/>
      <c r="Y18" s="6"/>
    </row>
    <row r="19" spans="1:25">
      <c r="A19" s="1"/>
      <c r="B19" s="1"/>
      <c r="C19" s="1"/>
      <c r="D19" s="1"/>
      <c r="E19" s="14"/>
      <c r="F19" s="1"/>
      <c r="G19" s="1"/>
      <c r="H19" s="1"/>
      <c r="I19" s="1"/>
      <c r="J19" s="1"/>
      <c r="K19" s="1"/>
      <c r="L19" s="1"/>
      <c r="M19" s="15"/>
      <c r="N19" s="17">
        <f>+J14/G14</f>
        <v>0.75532035429745104</v>
      </c>
      <c r="O19" s="15"/>
      <c r="P19" s="15"/>
      <c r="Q19" s="16"/>
      <c r="R19" s="16"/>
      <c r="S19" s="17"/>
      <c r="T19" s="6"/>
      <c r="U19" s="6"/>
      <c r="V19" s="6"/>
      <c r="W19" s="6"/>
      <c r="X19" s="6"/>
      <c r="Y19" s="6"/>
    </row>
    <row r="20" spans="1:25">
      <c r="A20" s="1"/>
      <c r="B20" s="1"/>
      <c r="C20" s="1"/>
      <c r="D20" s="1"/>
      <c r="E20" s="14"/>
      <c r="F20" s="1"/>
      <c r="G20" s="1"/>
      <c r="H20" s="1"/>
      <c r="I20" s="1"/>
      <c r="J20" s="1"/>
      <c r="K20" s="1"/>
      <c r="L20" s="1"/>
      <c r="M20" s="15"/>
      <c r="N20" s="15"/>
      <c r="O20" s="15"/>
      <c r="P20" s="15"/>
      <c r="Q20" s="15"/>
      <c r="R20" s="15"/>
      <c r="S20" s="18"/>
      <c r="T20" s="6"/>
      <c r="U20" s="6"/>
      <c r="V20" s="6"/>
      <c r="W20" s="6"/>
      <c r="X20" s="6"/>
      <c r="Y20" s="6"/>
    </row>
    <row r="21" spans="1:25">
      <c r="A21" s="1"/>
      <c r="B21" s="1"/>
      <c r="C21" s="1"/>
      <c r="D21" s="1"/>
      <c r="E21" s="14"/>
      <c r="F21" s="1"/>
      <c r="G21" s="1"/>
      <c r="H21" s="1"/>
      <c r="I21" s="1"/>
      <c r="J21" s="1"/>
      <c r="K21" s="1"/>
      <c r="L21" s="1"/>
      <c r="M21" s="15"/>
      <c r="N21" s="15"/>
      <c r="O21" s="15"/>
      <c r="P21" s="15"/>
      <c r="Q21" s="15"/>
      <c r="R21" s="15"/>
      <c r="S21" s="15"/>
      <c r="T21" s="6"/>
      <c r="U21" s="6"/>
      <c r="V21" s="6"/>
      <c r="W21" s="6"/>
      <c r="X21" s="6"/>
      <c r="Y21" s="6"/>
    </row>
    <row r="22" spans="1:25">
      <c r="A22" s="1"/>
      <c r="B22" s="1"/>
      <c r="C22" s="1"/>
      <c r="D22" s="1"/>
      <c r="E22" s="14"/>
      <c r="F22" s="1"/>
      <c r="G22" s="1"/>
      <c r="H22" s="1"/>
      <c r="I22" s="1"/>
      <c r="J22" s="1"/>
      <c r="K22" s="1"/>
      <c r="L22" s="1"/>
      <c r="M22" s="1"/>
      <c r="N22" s="1"/>
      <c r="O22" s="1"/>
      <c r="P22" s="6"/>
      <c r="Q22" s="6"/>
      <c r="R22" s="6"/>
      <c r="S22" s="6"/>
      <c r="T22" s="6"/>
      <c r="U22" s="6"/>
      <c r="V22" s="6"/>
      <c r="W22" s="6"/>
      <c r="X22" s="6"/>
      <c r="Y22" s="6"/>
    </row>
    <row r="23" spans="1:25">
      <c r="A23" s="1"/>
      <c r="B23" s="1"/>
      <c r="C23" s="1"/>
      <c r="D23" s="1"/>
      <c r="E23" s="14"/>
      <c r="F23" s="1"/>
      <c r="G23" s="1"/>
      <c r="H23" s="1"/>
      <c r="I23" s="1"/>
      <c r="J23" s="1"/>
      <c r="K23" s="1"/>
      <c r="L23" s="1"/>
      <c r="M23" s="1"/>
      <c r="N23" s="1"/>
      <c r="O23" s="1"/>
      <c r="P23" s="6"/>
      <c r="Q23" s="6"/>
      <c r="R23" s="6"/>
      <c r="S23" s="6"/>
      <c r="T23" s="6"/>
      <c r="U23" s="6"/>
      <c r="V23" s="6"/>
      <c r="W23" s="6"/>
      <c r="X23" s="6"/>
      <c r="Y23" s="6"/>
    </row>
    <row r="24" spans="1:25">
      <c r="A24" s="1"/>
      <c r="B24" s="1"/>
      <c r="C24" s="1"/>
      <c r="D24" s="1"/>
      <c r="E24" s="14"/>
      <c r="F24" s="1"/>
      <c r="G24" s="1"/>
      <c r="H24" s="1"/>
      <c r="I24" s="1"/>
      <c r="J24" s="1"/>
      <c r="K24" s="1"/>
      <c r="L24" s="1"/>
      <c r="M24" s="1"/>
      <c r="N24" s="1"/>
      <c r="O24" s="1"/>
      <c r="P24" s="6"/>
      <c r="Q24" s="6"/>
      <c r="R24" s="6"/>
      <c r="S24" s="6"/>
      <c r="T24" s="6"/>
      <c r="U24" s="6"/>
      <c r="V24" s="6"/>
      <c r="W24" s="6"/>
      <c r="X24" s="6"/>
      <c r="Y24" s="6"/>
    </row>
    <row r="25" spans="1:25">
      <c r="A25" s="1"/>
      <c r="B25" s="1"/>
      <c r="C25" s="1"/>
      <c r="D25" s="1"/>
      <c r="E25" s="14"/>
      <c r="F25" s="1"/>
      <c r="G25" s="1"/>
      <c r="H25" s="1"/>
      <c r="I25" s="1"/>
      <c r="J25" s="1"/>
      <c r="K25" s="1"/>
      <c r="L25" s="1"/>
      <c r="M25" s="1"/>
      <c r="N25" s="1"/>
      <c r="O25" s="1"/>
      <c r="P25" s="6"/>
      <c r="Q25" s="6"/>
      <c r="R25" s="6"/>
      <c r="S25" s="6"/>
      <c r="T25" s="6"/>
      <c r="U25" s="6"/>
      <c r="V25" s="6"/>
      <c r="W25" s="6"/>
      <c r="X25" s="6"/>
      <c r="Y25" s="6"/>
    </row>
    <row r="26" spans="1:25">
      <c r="A26" s="1"/>
      <c r="B26" s="1"/>
      <c r="C26" s="1"/>
      <c r="D26" s="1"/>
      <c r="E26" s="14"/>
      <c r="F26" s="1"/>
      <c r="G26" s="1"/>
      <c r="H26" s="1"/>
      <c r="I26" s="1"/>
      <c r="J26" s="1"/>
      <c r="K26" s="1"/>
      <c r="L26" s="1"/>
      <c r="M26" s="1"/>
      <c r="N26" s="1"/>
      <c r="O26" s="1"/>
      <c r="P26" s="6"/>
      <c r="Q26" s="6"/>
      <c r="R26" s="6"/>
      <c r="S26" s="6"/>
      <c r="T26" s="6"/>
      <c r="U26" s="6"/>
      <c r="V26" s="6"/>
      <c r="W26" s="6"/>
      <c r="X26" s="6"/>
      <c r="Y26" s="6"/>
    </row>
    <row r="27" spans="1:25">
      <c r="A27" s="1"/>
      <c r="B27" s="1"/>
      <c r="C27" s="1"/>
      <c r="D27" s="1"/>
      <c r="E27" s="14"/>
      <c r="F27" s="1"/>
      <c r="G27" s="1"/>
      <c r="H27" s="1"/>
      <c r="I27" s="1"/>
      <c r="J27" s="1"/>
      <c r="K27" s="1"/>
      <c r="L27" s="1"/>
      <c r="M27" s="1"/>
      <c r="N27" s="1"/>
      <c r="O27" s="1"/>
      <c r="P27" s="6"/>
      <c r="Q27" s="6"/>
      <c r="R27" s="6"/>
      <c r="S27" s="6"/>
      <c r="T27" s="6"/>
      <c r="U27" s="6"/>
      <c r="V27" s="6"/>
      <c r="W27" s="6"/>
      <c r="X27" s="6"/>
      <c r="Y27" s="6"/>
    </row>
    <row r="28" spans="1:25">
      <c r="A28" s="1"/>
      <c r="B28" s="1"/>
      <c r="C28" s="1"/>
      <c r="D28" s="1"/>
      <c r="E28" s="14"/>
      <c r="F28" s="1"/>
      <c r="G28" s="1"/>
      <c r="H28" s="1"/>
      <c r="I28" s="1"/>
      <c r="J28" s="1"/>
      <c r="K28" s="1"/>
      <c r="L28" s="1"/>
      <c r="M28" s="1"/>
      <c r="N28" s="1"/>
      <c r="O28" s="1"/>
      <c r="P28" s="6"/>
      <c r="Q28" s="6"/>
      <c r="R28" s="6"/>
      <c r="S28" s="6"/>
      <c r="T28" s="6"/>
      <c r="U28" s="6"/>
      <c r="V28" s="6"/>
      <c r="W28" s="6"/>
      <c r="X28" s="6"/>
      <c r="Y28" s="6"/>
    </row>
    <row r="29" spans="1:25">
      <c r="A29" s="1"/>
      <c r="B29" s="1"/>
      <c r="C29" s="1"/>
      <c r="D29" s="1"/>
      <c r="E29" s="14"/>
      <c r="F29" s="1"/>
      <c r="G29" s="1"/>
      <c r="H29" s="1"/>
      <c r="I29" s="1"/>
      <c r="J29" s="1"/>
      <c r="K29" s="1"/>
      <c r="L29" s="1"/>
      <c r="M29" s="1"/>
      <c r="N29" s="1"/>
      <c r="O29" s="1"/>
      <c r="P29" s="6"/>
      <c r="Q29" s="6"/>
      <c r="R29" s="6"/>
      <c r="S29" s="6"/>
      <c r="T29" s="6"/>
      <c r="U29" s="6"/>
      <c r="V29" s="6"/>
      <c r="W29" s="6"/>
      <c r="X29" s="6"/>
      <c r="Y29" s="6"/>
    </row>
    <row r="30" spans="1:25">
      <c r="A30" s="1"/>
      <c r="B30" s="1"/>
      <c r="C30" s="1"/>
      <c r="D30" s="1"/>
      <c r="E30" s="14"/>
      <c r="F30" s="1"/>
      <c r="G30" s="1"/>
      <c r="H30" s="1"/>
      <c r="I30" s="1"/>
      <c r="J30" s="1"/>
      <c r="K30" s="1"/>
      <c r="L30" s="1"/>
      <c r="M30" s="1"/>
      <c r="N30" s="1"/>
      <c r="O30" s="1"/>
      <c r="P30" s="6"/>
      <c r="Q30" s="6"/>
      <c r="R30" s="6"/>
      <c r="S30" s="6"/>
      <c r="T30" s="6"/>
      <c r="U30" s="6"/>
      <c r="V30" s="6"/>
      <c r="W30" s="6"/>
      <c r="X30" s="6"/>
      <c r="Y30" s="6"/>
    </row>
    <row r="31" spans="1:25">
      <c r="A31" s="1"/>
      <c r="B31" s="1"/>
      <c r="C31" s="1"/>
      <c r="D31" s="1"/>
      <c r="E31" s="14"/>
      <c r="F31" s="1"/>
      <c r="G31" s="1"/>
      <c r="H31" s="1"/>
      <c r="I31" s="1"/>
      <c r="J31" s="1"/>
      <c r="K31" s="1"/>
      <c r="L31" s="1"/>
      <c r="M31" s="1"/>
      <c r="N31" s="1"/>
      <c r="O31" s="1"/>
      <c r="P31" s="6"/>
      <c r="Q31" s="6"/>
      <c r="R31" s="6"/>
      <c r="S31" s="6"/>
      <c r="T31" s="6"/>
      <c r="U31" s="6"/>
      <c r="V31" s="6"/>
      <c r="W31" s="6"/>
      <c r="X31" s="6"/>
      <c r="Y31" s="6"/>
    </row>
    <row r="32" spans="1:25">
      <c r="A32" s="1"/>
      <c r="B32" s="1"/>
      <c r="C32" s="1"/>
      <c r="D32" s="1"/>
      <c r="E32" s="14"/>
      <c r="F32" s="1"/>
      <c r="G32" s="1"/>
      <c r="H32" s="1"/>
      <c r="I32" s="1"/>
      <c r="J32" s="1"/>
      <c r="K32" s="1"/>
      <c r="L32" s="1"/>
      <c r="M32" s="1"/>
      <c r="N32" s="54" t="e">
        <f>+#REF!/#REF!</f>
        <v>#REF!</v>
      </c>
      <c r="O32" s="1"/>
      <c r="P32" s="6"/>
      <c r="Q32" s="6"/>
      <c r="R32" s="6"/>
      <c r="S32" s="6"/>
      <c r="T32" s="6"/>
      <c r="U32" s="6"/>
      <c r="V32" s="6"/>
      <c r="W32" s="6"/>
      <c r="X32" s="6"/>
      <c r="Y32" s="6"/>
    </row>
    <row r="33" spans="1:25">
      <c r="A33" s="1"/>
      <c r="B33" s="1"/>
      <c r="C33" s="1"/>
      <c r="D33" s="1"/>
      <c r="E33" s="14"/>
      <c r="F33" s="1"/>
      <c r="G33" s="1"/>
      <c r="H33" s="1"/>
      <c r="I33" s="1"/>
      <c r="J33" s="1"/>
      <c r="K33" s="1"/>
      <c r="L33" s="1"/>
      <c r="M33" s="1"/>
      <c r="N33" s="1"/>
      <c r="O33" s="1"/>
      <c r="P33" s="6"/>
      <c r="Q33" s="6"/>
      <c r="R33" s="6"/>
      <c r="S33" s="6"/>
      <c r="T33" s="6"/>
      <c r="U33" s="6"/>
      <c r="V33" s="6"/>
      <c r="W33" s="6"/>
      <c r="X33" s="6"/>
      <c r="Y33" s="6"/>
    </row>
    <row r="34" spans="1:25">
      <c r="A34" s="1"/>
      <c r="B34" s="1"/>
      <c r="C34" s="1"/>
      <c r="D34" s="1"/>
      <c r="E34" s="14"/>
      <c r="F34" s="1"/>
      <c r="G34" s="1"/>
      <c r="H34" s="1"/>
      <c r="I34" s="1"/>
      <c r="J34" s="1"/>
      <c r="K34" s="1"/>
      <c r="L34" s="1"/>
      <c r="M34" s="1"/>
      <c r="N34" s="1"/>
      <c r="O34" s="1"/>
      <c r="P34" s="6"/>
      <c r="Q34" s="6"/>
      <c r="R34" s="6"/>
      <c r="S34" s="6"/>
      <c r="T34" s="6"/>
      <c r="U34" s="6"/>
      <c r="V34" s="6"/>
      <c r="W34" s="6"/>
      <c r="X34" s="6"/>
      <c r="Y34" s="6"/>
    </row>
    <row r="35" spans="1:25">
      <c r="A35" s="1"/>
      <c r="B35" s="1"/>
      <c r="C35" s="1"/>
      <c r="D35" s="1"/>
      <c r="E35" s="14"/>
      <c r="F35" s="1"/>
      <c r="G35" s="1"/>
      <c r="H35" s="1"/>
      <c r="I35" s="1"/>
      <c r="J35" s="1"/>
      <c r="K35" s="1"/>
      <c r="L35" s="1"/>
      <c r="M35" s="1"/>
      <c r="N35" s="1"/>
      <c r="O35" s="1"/>
      <c r="P35" s="6"/>
      <c r="Q35" s="6"/>
      <c r="R35" s="6"/>
      <c r="S35" s="6"/>
      <c r="T35" s="6"/>
      <c r="U35" s="6"/>
      <c r="V35" s="6"/>
      <c r="W35" s="6"/>
      <c r="X35" s="6"/>
      <c r="Y35" s="6"/>
    </row>
    <row r="36" spans="1:25">
      <c r="A36" s="1"/>
      <c r="B36" s="1"/>
      <c r="C36" s="1"/>
      <c r="D36" s="1"/>
      <c r="E36" s="14"/>
      <c r="F36" s="1"/>
      <c r="G36" s="1"/>
      <c r="H36" s="1"/>
      <c r="I36" s="1"/>
      <c r="J36" s="1"/>
      <c r="K36" s="1"/>
      <c r="L36" s="1"/>
      <c r="M36" s="1"/>
      <c r="N36" s="1"/>
      <c r="O36" s="1"/>
      <c r="P36" s="6"/>
      <c r="Q36" s="6"/>
      <c r="R36" s="6"/>
      <c r="S36" s="6"/>
      <c r="T36" s="6"/>
      <c r="U36" s="6"/>
      <c r="V36" s="6"/>
      <c r="W36" s="6"/>
      <c r="X36" s="6"/>
      <c r="Y36" s="6"/>
    </row>
    <row r="37" spans="1:25">
      <c r="A37" s="1"/>
      <c r="B37" s="1"/>
      <c r="C37" s="1"/>
      <c r="D37" s="1"/>
      <c r="E37" s="14"/>
      <c r="F37" s="1"/>
      <c r="G37" s="1"/>
      <c r="H37" s="1"/>
      <c r="I37" s="1"/>
      <c r="J37" s="1"/>
      <c r="K37" s="1"/>
      <c r="L37" s="1"/>
      <c r="M37" s="1"/>
      <c r="N37" s="1"/>
      <c r="O37" s="1"/>
      <c r="P37" s="6"/>
      <c r="Q37" s="6"/>
      <c r="R37" s="6"/>
      <c r="S37" s="6"/>
      <c r="T37" s="6"/>
      <c r="U37" s="6"/>
      <c r="V37" s="6"/>
      <c r="W37" s="6"/>
      <c r="X37" s="6"/>
      <c r="Y37" s="6"/>
    </row>
    <row r="38" spans="1:25">
      <c r="A38" s="1"/>
      <c r="B38" s="1"/>
      <c r="C38" s="1"/>
      <c r="D38" s="1"/>
      <c r="E38" s="14"/>
      <c r="F38" s="1"/>
      <c r="G38" s="1"/>
      <c r="H38" s="1"/>
      <c r="I38" s="1"/>
      <c r="J38" s="1"/>
      <c r="K38" s="1"/>
      <c r="L38" s="1"/>
      <c r="M38" s="1"/>
      <c r="N38" s="1"/>
      <c r="O38" s="1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>
      <c r="A39" s="6"/>
      <c r="B39" s="6"/>
      <c r="C39" s="6"/>
      <c r="D39" s="1"/>
      <c r="E39" s="1"/>
      <c r="F39" s="19"/>
      <c r="G39" s="1"/>
      <c r="H39" s="1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</row>
    <row r="40" spans="1:25">
      <c r="A40" s="6"/>
      <c r="B40" s="6"/>
      <c r="C40" s="6"/>
      <c r="D40" s="1"/>
      <c r="E40" s="1"/>
      <c r="F40" s="19"/>
      <c r="G40" s="1"/>
      <c r="H40" s="1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</row>
    <row r="41" spans="1:25">
      <c r="A41" s="6"/>
      <c r="B41" s="6"/>
      <c r="C41" s="6"/>
      <c r="D41" s="1"/>
      <c r="E41" s="1"/>
      <c r="F41" s="1"/>
      <c r="G41" s="1"/>
      <c r="H41" s="1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</row>
    <row r="42" spans="1:25">
      <c r="A42" s="6"/>
      <c r="B42" s="6"/>
      <c r="C42" s="6"/>
      <c r="D42" s="1"/>
      <c r="E42" s="1"/>
      <c r="F42" s="1"/>
      <c r="G42" s="1"/>
      <c r="H42" s="1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</row>
    <row r="43" spans="1:2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</row>
    <row r="44" spans="1:2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</row>
    <row r="45" spans="1: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</row>
    <row r="46" spans="1: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</row>
    <row r="47" spans="1: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</row>
    <row r="48" spans="1: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</row>
    <row r="49" spans="1: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</row>
    <row r="50" spans="1: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</row>
    <row r="51" spans="1: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</row>
    <row r="52" spans="1: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</row>
    <row r="53" spans="1:2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</row>
    <row r="54" spans="1: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</row>
    <row r="55" spans="1: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</row>
    <row r="56" spans="1: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</row>
    <row r="57" spans="1: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</row>
    <row r="58" spans="1: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</row>
    <row r="59" spans="1: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</row>
    <row r="60" spans="1: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</row>
    <row r="61" spans="1: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</row>
    <row r="62" spans="1: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</row>
    <row r="63" spans="1: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</row>
    <row r="64" spans="1: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</row>
    <row r="65" spans="1:2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</row>
    <row r="66" spans="1: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</row>
    <row r="67" spans="1:25">
      <c r="X67" s="6"/>
      <c r="Y67" s="6"/>
    </row>
  </sheetData>
  <mergeCells count="7">
    <mergeCell ref="C16:D16"/>
    <mergeCell ref="A1:K1"/>
    <mergeCell ref="D2:I2"/>
    <mergeCell ref="C7:J7"/>
    <mergeCell ref="C8:D8"/>
    <mergeCell ref="E8:G8"/>
    <mergeCell ref="H8:J8"/>
  </mergeCells>
  <printOptions horizontalCentered="1"/>
  <pageMargins left="0.59055118110236227" right="0.59055118110236227" top="0.78740157480314965" bottom="0.39370078740157483" header="0.31496062992125984" footer="0.31496062992125984"/>
  <pageSetup paperSize="9" scale="90" fitToHeight="0" orientation="landscape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view="pageBreakPreview" topLeftCell="A10" zoomScale="130" zoomScaleNormal="100" zoomScaleSheetLayoutView="130" workbookViewId="0">
      <selection activeCell="H15" sqref="H15"/>
    </sheetView>
  </sheetViews>
  <sheetFormatPr baseColWidth="10" defaultRowHeight="15"/>
  <cols>
    <col min="1" max="1" width="5.140625" bestFit="1" customWidth="1"/>
    <col min="2" max="2" width="17.42578125" customWidth="1"/>
    <col min="6" max="6" width="18.7109375" customWidth="1"/>
  </cols>
  <sheetData>
    <row r="1" spans="1:6">
      <c r="B1" s="23" t="s">
        <v>189</v>
      </c>
    </row>
    <row r="3" spans="1:6" ht="15.75" thickBot="1"/>
    <row r="4" spans="1:6" ht="30.75" customHeight="1" thickBot="1">
      <c r="A4" s="24" t="s">
        <v>190</v>
      </c>
      <c r="B4" s="25" t="s">
        <v>191</v>
      </c>
      <c r="C4" s="25" t="s">
        <v>192</v>
      </c>
      <c r="D4" s="25" t="s">
        <v>193</v>
      </c>
      <c r="E4" s="25" t="s">
        <v>194</v>
      </c>
      <c r="F4" s="26" t="s">
        <v>195</v>
      </c>
    </row>
    <row r="5" spans="1:6">
      <c r="A5" s="27">
        <v>1</v>
      </c>
      <c r="B5" s="28" t="s">
        <v>196</v>
      </c>
      <c r="C5" s="29">
        <v>0</v>
      </c>
      <c r="D5" s="29">
        <v>0</v>
      </c>
      <c r="E5" s="29">
        <v>0</v>
      </c>
      <c r="F5" s="30">
        <v>0</v>
      </c>
    </row>
    <row r="6" spans="1:6">
      <c r="A6" s="31">
        <v>2</v>
      </c>
      <c r="B6" s="32" t="s">
        <v>200</v>
      </c>
      <c r="C6" s="40">
        <v>0</v>
      </c>
      <c r="D6" s="40">
        <v>0</v>
      </c>
      <c r="E6" s="40">
        <v>0</v>
      </c>
      <c r="F6" s="33">
        <v>0</v>
      </c>
    </row>
    <row r="7" spans="1:6">
      <c r="A7" s="31">
        <v>3</v>
      </c>
      <c r="B7" s="32" t="s">
        <v>197</v>
      </c>
      <c r="C7" s="40">
        <v>0</v>
      </c>
      <c r="D7" s="40">
        <v>0</v>
      </c>
      <c r="E7" s="40">
        <v>0</v>
      </c>
      <c r="F7" s="33" t="e">
        <f>+#REF!</f>
        <v>#REF!</v>
      </c>
    </row>
    <row r="8" spans="1:6">
      <c r="A8" s="31"/>
      <c r="B8" s="32"/>
      <c r="C8" s="32"/>
      <c r="D8" s="32"/>
      <c r="E8" s="32"/>
      <c r="F8" s="34"/>
    </row>
    <row r="9" spans="1:6" ht="15.75" thickBot="1">
      <c r="A9" s="35"/>
      <c r="B9" s="36"/>
      <c r="C9" s="36"/>
      <c r="D9" s="36"/>
      <c r="E9" s="36"/>
      <c r="F9" s="37"/>
    </row>
    <row r="10" spans="1:6">
      <c r="A10" s="101" t="s">
        <v>198</v>
      </c>
      <c r="B10" s="102"/>
      <c r="C10" s="102"/>
      <c r="D10" s="102"/>
      <c r="E10" s="102"/>
      <c r="F10" s="38" t="e">
        <f>+SUM(F5:F9)</f>
        <v>#REF!</v>
      </c>
    </row>
    <row r="11" spans="1:6" ht="15.75" thickBot="1">
      <c r="A11" s="103" t="s">
        <v>199</v>
      </c>
      <c r="B11" s="104"/>
      <c r="C11" s="104"/>
      <c r="D11" s="104"/>
      <c r="E11" s="104"/>
      <c r="F11" s="39" t="e">
        <f>+F10/F13</f>
        <v>#REF!</v>
      </c>
    </row>
    <row r="13" spans="1:6">
      <c r="F13">
        <v>1688867.90819985</v>
      </c>
    </row>
    <row r="15" spans="1:6" ht="15.75" thickBot="1"/>
    <row r="16" spans="1:6" ht="25.5">
      <c r="A16" s="24" t="s">
        <v>190</v>
      </c>
      <c r="B16" s="25" t="s">
        <v>191</v>
      </c>
      <c r="C16" s="25" t="s">
        <v>192</v>
      </c>
      <c r="D16" s="25" t="s">
        <v>193</v>
      </c>
      <c r="E16" s="25" t="s">
        <v>194</v>
      </c>
      <c r="F16" s="26" t="s">
        <v>195</v>
      </c>
    </row>
    <row r="17" spans="1:6">
      <c r="A17" s="31">
        <v>1</v>
      </c>
      <c r="B17" s="32" t="s">
        <v>197</v>
      </c>
      <c r="C17" s="40">
        <v>0</v>
      </c>
      <c r="D17" s="40">
        <v>0</v>
      </c>
      <c r="E17" s="40">
        <v>0</v>
      </c>
      <c r="F17" s="33">
        <f>+F23*0.2</f>
        <v>10679.302000000001</v>
      </c>
    </row>
    <row r="18" spans="1:6">
      <c r="A18" s="31"/>
      <c r="B18" s="32"/>
      <c r="C18" s="32"/>
      <c r="D18" s="32"/>
      <c r="E18" s="32"/>
      <c r="F18" s="34"/>
    </row>
    <row r="19" spans="1:6" ht="15.75" thickBot="1">
      <c r="A19" s="35"/>
      <c r="B19" s="36"/>
      <c r="C19" s="36"/>
      <c r="D19" s="36"/>
      <c r="E19" s="36"/>
      <c r="F19" s="37"/>
    </row>
    <row r="20" spans="1:6">
      <c r="A20" s="101" t="s">
        <v>198</v>
      </c>
      <c r="B20" s="102"/>
      <c r="C20" s="102"/>
      <c r="D20" s="102"/>
      <c r="E20" s="102"/>
      <c r="F20" s="38">
        <f>+SUM(F17:F19)</f>
        <v>10679.302000000001</v>
      </c>
    </row>
    <row r="21" spans="1:6" ht="15.75" thickBot="1">
      <c r="A21" s="103" t="s">
        <v>199</v>
      </c>
      <c r="B21" s="104"/>
      <c r="C21" s="104"/>
      <c r="D21" s="104"/>
      <c r="E21" s="104"/>
      <c r="F21" s="39">
        <f>+F20/F23</f>
        <v>0.2</v>
      </c>
    </row>
    <row r="23" spans="1:6">
      <c r="F23" s="41">
        <v>53396.51</v>
      </c>
    </row>
  </sheetData>
  <mergeCells count="4">
    <mergeCell ref="A10:E10"/>
    <mergeCell ref="A11:E11"/>
    <mergeCell ref="A20:E20"/>
    <mergeCell ref="A21:E21"/>
  </mergeCells>
  <pageMargins left="0.7" right="0.7" top="0.75" bottom="0.75" header="0.3" footer="0.3"/>
  <pageSetup paperSize="9" orientation="portrait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698"/>
  <sheetViews>
    <sheetView topLeftCell="A645" zoomScale="85" zoomScaleNormal="85" workbookViewId="0">
      <selection activeCell="M681" sqref="M681"/>
    </sheetView>
  </sheetViews>
  <sheetFormatPr baseColWidth="10" defaultRowHeight="15"/>
  <cols>
    <col min="2" max="2" width="8.5703125" bestFit="1" customWidth="1"/>
    <col min="3" max="3" width="13.5703125" bestFit="1" customWidth="1"/>
    <col min="4" max="4" width="9.42578125" bestFit="1" customWidth="1"/>
    <col min="5" max="5" width="15.85546875" customWidth="1"/>
    <col min="6" max="6" width="15.140625" customWidth="1"/>
    <col min="7" max="7" width="14.28515625" bestFit="1" customWidth="1"/>
    <col min="11" max="11" width="11.42578125" style="56"/>
  </cols>
  <sheetData>
    <row r="2" spans="1:9">
      <c r="B2" t="s">
        <v>205</v>
      </c>
    </row>
    <row r="3" spans="1:9" ht="15.75" thickBot="1"/>
    <row r="4" spans="1:9">
      <c r="A4" s="42" t="s">
        <v>0</v>
      </c>
      <c r="B4" s="43"/>
      <c r="C4" s="105" t="s">
        <v>3</v>
      </c>
      <c r="D4" s="105"/>
      <c r="E4" s="105" t="s">
        <v>201</v>
      </c>
      <c r="F4" s="105"/>
      <c r="G4" s="44" t="s">
        <v>202</v>
      </c>
      <c r="I4" s="42"/>
    </row>
    <row r="5" spans="1:9" ht="15.75">
      <c r="A5" s="42"/>
      <c r="B5" s="45" t="s">
        <v>2</v>
      </c>
      <c r="C5" s="46" t="s">
        <v>203</v>
      </c>
      <c r="D5" s="46" t="s">
        <v>204</v>
      </c>
      <c r="E5" s="46" t="s">
        <v>203</v>
      </c>
      <c r="F5" s="46" t="s">
        <v>204</v>
      </c>
      <c r="G5" s="47" t="s">
        <v>4</v>
      </c>
      <c r="I5" s="42"/>
    </row>
    <row r="6" spans="1:9" ht="16.5" thickBot="1">
      <c r="A6" s="42"/>
      <c r="B6" s="48" t="e">
        <f>+VLOOKUP(A4,#REF!,3,0)</f>
        <v>#REF!</v>
      </c>
      <c r="C6" s="49" t="e">
        <f>+VLOOKUP(A4,#REF!,4,0)</f>
        <v>#REF!</v>
      </c>
      <c r="D6" s="50" t="e">
        <f>+VLOOKUP(A4,#REF!,10,0)</f>
        <v>#REF!</v>
      </c>
      <c r="E6" s="51" t="e">
        <f>+VLOOKUP(A4,#REF!,6,0)</f>
        <v>#REF!</v>
      </c>
      <c r="F6" s="51" t="e">
        <f>+VLOOKUP(A4,#REF!,11,0)</f>
        <v>#REF!</v>
      </c>
      <c r="G6" s="52" t="e">
        <f>+VLOOKUP(A4,#REF!,15,0)</f>
        <v>#REF!</v>
      </c>
      <c r="I6" s="42"/>
    </row>
    <row r="7" spans="1:9" ht="15.75" thickBot="1">
      <c r="A7" s="42"/>
      <c r="I7" s="42"/>
    </row>
    <row r="8" spans="1:9">
      <c r="A8" s="42" t="s">
        <v>1</v>
      </c>
      <c r="B8" s="43"/>
      <c r="C8" s="105" t="s">
        <v>3</v>
      </c>
      <c r="D8" s="105"/>
      <c r="E8" s="105" t="s">
        <v>201</v>
      </c>
      <c r="F8" s="105"/>
      <c r="G8" s="44" t="s">
        <v>202</v>
      </c>
      <c r="I8" s="42"/>
    </row>
    <row r="9" spans="1:9" ht="15.75">
      <c r="A9" s="42"/>
      <c r="B9" s="45" t="s">
        <v>2</v>
      </c>
      <c r="C9" s="46" t="s">
        <v>203</v>
      </c>
      <c r="D9" s="46" t="s">
        <v>204</v>
      </c>
      <c r="E9" s="46" t="s">
        <v>203</v>
      </c>
      <c r="F9" s="46" t="s">
        <v>204</v>
      </c>
      <c r="G9" s="47" t="s">
        <v>4</v>
      </c>
      <c r="I9" s="42"/>
    </row>
    <row r="10" spans="1:9" ht="16.5" thickBot="1">
      <c r="A10" s="42"/>
      <c r="B10" s="48" t="e">
        <f>+VLOOKUP(A8,#REF!,3,0)</f>
        <v>#REF!</v>
      </c>
      <c r="C10" s="49" t="e">
        <f>+VLOOKUP(A8,#REF!,4,0)</f>
        <v>#REF!</v>
      </c>
      <c r="D10" s="50" t="e">
        <f>+VLOOKUP(A8,#REF!,10,0)</f>
        <v>#REF!</v>
      </c>
      <c r="E10" s="51" t="e">
        <f>+VLOOKUP(A8,#REF!,6,0)</f>
        <v>#REF!</v>
      </c>
      <c r="F10" s="51" t="e">
        <f>+VLOOKUP(A8,#REF!,11,0)</f>
        <v>#REF!</v>
      </c>
      <c r="G10" s="52" t="e">
        <f>+VLOOKUP(A8,#REF!,15,0)</f>
        <v>#REF!</v>
      </c>
      <c r="I10" s="42"/>
    </row>
    <row r="11" spans="1:9" ht="15.75" thickBot="1">
      <c r="A11" s="42"/>
      <c r="I11" s="42"/>
    </row>
    <row r="12" spans="1:9">
      <c r="A12" s="42" t="s">
        <v>5</v>
      </c>
      <c r="B12" s="43"/>
      <c r="C12" s="105" t="s">
        <v>3</v>
      </c>
      <c r="D12" s="105"/>
      <c r="E12" s="105" t="s">
        <v>201</v>
      </c>
      <c r="F12" s="105"/>
      <c r="G12" s="44" t="s">
        <v>202</v>
      </c>
    </row>
    <row r="13" spans="1:9" ht="15.75">
      <c r="A13" s="42"/>
      <c r="B13" s="45" t="s">
        <v>2</v>
      </c>
      <c r="C13" s="46" t="s">
        <v>203</v>
      </c>
      <c r="D13" s="46" t="s">
        <v>204</v>
      </c>
      <c r="E13" s="46" t="s">
        <v>203</v>
      </c>
      <c r="F13" s="46" t="s">
        <v>204</v>
      </c>
      <c r="G13" s="47" t="s">
        <v>4</v>
      </c>
    </row>
    <row r="14" spans="1:9" ht="16.5" thickBot="1">
      <c r="A14" s="42"/>
      <c r="B14" s="48" t="e">
        <f>+VLOOKUP(A12,#REF!,3,0)</f>
        <v>#REF!</v>
      </c>
      <c r="C14" s="49" t="e">
        <f>+VLOOKUP(A12,#REF!,4,0)</f>
        <v>#REF!</v>
      </c>
      <c r="D14" s="50" t="e">
        <f>+VLOOKUP(A12,#REF!,10,0)</f>
        <v>#REF!</v>
      </c>
      <c r="E14" s="51" t="e">
        <f>+VLOOKUP(A12,#REF!,6,0)</f>
        <v>#REF!</v>
      </c>
      <c r="F14" s="51" t="e">
        <f>+VLOOKUP(A12,#REF!,11,0)</f>
        <v>#REF!</v>
      </c>
      <c r="G14" s="52" t="e">
        <f>+VLOOKUP(A12,#REF!,15,0)</f>
        <v>#REF!</v>
      </c>
    </row>
    <row r="15" spans="1:9" ht="15.75" thickBot="1">
      <c r="A15" s="42"/>
    </row>
    <row r="16" spans="1:9">
      <c r="A16" s="42" t="s">
        <v>16</v>
      </c>
      <c r="B16" s="43"/>
      <c r="C16" s="105" t="s">
        <v>3</v>
      </c>
      <c r="D16" s="105"/>
      <c r="E16" s="105" t="s">
        <v>201</v>
      </c>
      <c r="F16" s="105"/>
      <c r="G16" s="44" t="s">
        <v>202</v>
      </c>
    </row>
    <row r="17" spans="1:7" ht="15.75">
      <c r="A17" s="42"/>
      <c r="B17" s="45" t="s">
        <v>2</v>
      </c>
      <c r="C17" s="46" t="s">
        <v>203</v>
      </c>
      <c r="D17" s="46" t="s">
        <v>204</v>
      </c>
      <c r="E17" s="46" t="s">
        <v>203</v>
      </c>
      <c r="F17" s="46" t="s">
        <v>204</v>
      </c>
      <c r="G17" s="47" t="s">
        <v>4</v>
      </c>
    </row>
    <row r="18" spans="1:7" ht="16.5" thickBot="1">
      <c r="A18" s="42"/>
      <c r="B18" s="48" t="e">
        <f>+VLOOKUP(A16,#REF!,3,0)</f>
        <v>#REF!</v>
      </c>
      <c r="C18" s="49" t="e">
        <f>+VLOOKUP(A16,#REF!,4,0)</f>
        <v>#REF!</v>
      </c>
      <c r="D18" s="50" t="e">
        <f>+VLOOKUP(A16,#REF!,10,0)</f>
        <v>#REF!</v>
      </c>
      <c r="E18" s="51" t="e">
        <f>+VLOOKUP(A16,#REF!,6,0)</f>
        <v>#REF!</v>
      </c>
      <c r="F18" s="51" t="e">
        <f>+VLOOKUP(A16,#REF!,11,0)</f>
        <v>#REF!</v>
      </c>
      <c r="G18" s="52" t="e">
        <f>+VLOOKUP(A16,#REF!,15,0)</f>
        <v>#REF!</v>
      </c>
    </row>
    <row r="19" spans="1:7" ht="15.75" thickBot="1">
      <c r="A19" s="42"/>
    </row>
    <row r="20" spans="1:7">
      <c r="A20" s="42" t="s">
        <v>17</v>
      </c>
      <c r="B20" s="43"/>
      <c r="C20" s="105" t="s">
        <v>3</v>
      </c>
      <c r="D20" s="105"/>
      <c r="E20" s="105" t="s">
        <v>201</v>
      </c>
      <c r="F20" s="105"/>
      <c r="G20" s="44" t="s">
        <v>202</v>
      </c>
    </row>
    <row r="21" spans="1:7" ht="15.75">
      <c r="A21" s="42"/>
      <c r="B21" s="45" t="s">
        <v>2</v>
      </c>
      <c r="C21" s="46" t="s">
        <v>203</v>
      </c>
      <c r="D21" s="46" t="s">
        <v>204</v>
      </c>
      <c r="E21" s="46" t="s">
        <v>203</v>
      </c>
      <c r="F21" s="46" t="s">
        <v>204</v>
      </c>
      <c r="G21" s="47" t="s">
        <v>4</v>
      </c>
    </row>
    <row r="22" spans="1:7" ht="16.5" thickBot="1">
      <c r="A22" s="42"/>
      <c r="B22" s="48" t="e">
        <f>+VLOOKUP(A20,#REF!,3,0)</f>
        <v>#REF!</v>
      </c>
      <c r="C22" s="49" t="e">
        <f>+VLOOKUP(A20,#REF!,4,0)</f>
        <v>#REF!</v>
      </c>
      <c r="D22" s="50" t="e">
        <f>+VLOOKUP(A20,#REF!,10,0)</f>
        <v>#REF!</v>
      </c>
      <c r="E22" s="51" t="e">
        <f>+VLOOKUP(A20,#REF!,6,0)</f>
        <v>#REF!</v>
      </c>
      <c r="F22" s="51" t="e">
        <f>+VLOOKUP(A20,#REF!,11,0)</f>
        <v>#REF!</v>
      </c>
      <c r="G22" s="52" t="e">
        <f>+VLOOKUP(A20,#REF!,15,0)</f>
        <v>#REF!</v>
      </c>
    </row>
    <row r="23" spans="1:7" ht="15.75" thickBot="1">
      <c r="A23" s="42"/>
    </row>
    <row r="24" spans="1:7">
      <c r="A24" s="42" t="s">
        <v>18</v>
      </c>
      <c r="B24" s="43"/>
      <c r="C24" s="105" t="s">
        <v>3</v>
      </c>
      <c r="D24" s="105"/>
      <c r="E24" s="105" t="s">
        <v>201</v>
      </c>
      <c r="F24" s="105"/>
      <c r="G24" s="44" t="s">
        <v>202</v>
      </c>
    </row>
    <row r="25" spans="1:7" ht="15.75">
      <c r="A25" s="42"/>
      <c r="B25" s="45" t="s">
        <v>2</v>
      </c>
      <c r="C25" s="46" t="s">
        <v>203</v>
      </c>
      <c r="D25" s="46" t="s">
        <v>204</v>
      </c>
      <c r="E25" s="46" t="s">
        <v>203</v>
      </c>
      <c r="F25" s="46" t="s">
        <v>204</v>
      </c>
      <c r="G25" s="47" t="s">
        <v>4</v>
      </c>
    </row>
    <row r="26" spans="1:7" ht="16.5" thickBot="1">
      <c r="A26" s="42"/>
      <c r="B26" s="48" t="e">
        <f>+VLOOKUP(A24,#REF!,3,0)</f>
        <v>#REF!</v>
      </c>
      <c r="C26" s="49" t="e">
        <f>+VLOOKUP(A24,#REF!,4,0)</f>
        <v>#REF!</v>
      </c>
      <c r="D26" s="50" t="e">
        <f>+VLOOKUP(A24,#REF!,10,0)</f>
        <v>#REF!</v>
      </c>
      <c r="E26" s="51" t="e">
        <f>+VLOOKUP(A24,#REF!,6,0)</f>
        <v>#REF!</v>
      </c>
      <c r="F26" s="51" t="e">
        <f>+VLOOKUP(A24,#REF!,11,0)</f>
        <v>#REF!</v>
      </c>
      <c r="G26" s="52" t="e">
        <f>+VLOOKUP(A24,#REF!,15,0)</f>
        <v>#REF!</v>
      </c>
    </row>
    <row r="27" spans="1:7" ht="15.75" thickBot="1">
      <c r="A27" s="42"/>
    </row>
    <row r="28" spans="1:7">
      <c r="A28" s="42" t="s">
        <v>19</v>
      </c>
      <c r="B28" s="43"/>
      <c r="C28" s="105" t="s">
        <v>3</v>
      </c>
      <c r="D28" s="105"/>
      <c r="E28" s="105" t="s">
        <v>201</v>
      </c>
      <c r="F28" s="105"/>
      <c r="G28" s="44" t="s">
        <v>202</v>
      </c>
    </row>
    <row r="29" spans="1:7" ht="15.75">
      <c r="A29" s="42"/>
      <c r="B29" s="45" t="s">
        <v>2</v>
      </c>
      <c r="C29" s="46" t="s">
        <v>203</v>
      </c>
      <c r="D29" s="46" t="s">
        <v>204</v>
      </c>
      <c r="E29" s="46" t="s">
        <v>203</v>
      </c>
      <c r="F29" s="46" t="s">
        <v>204</v>
      </c>
      <c r="G29" s="47" t="s">
        <v>4</v>
      </c>
    </row>
    <row r="30" spans="1:7" ht="16.5" thickBot="1">
      <c r="A30" s="42"/>
      <c r="B30" s="48" t="e">
        <f>+VLOOKUP(A28,#REF!,3,0)</f>
        <v>#REF!</v>
      </c>
      <c r="C30" s="49" t="e">
        <f>+VLOOKUP(A28,#REF!,4,0)</f>
        <v>#REF!</v>
      </c>
      <c r="D30" s="50" t="e">
        <f>+VLOOKUP(A28,#REF!,10,0)</f>
        <v>#REF!</v>
      </c>
      <c r="E30" s="51" t="e">
        <f>+VLOOKUP(A28,#REF!,6,0)</f>
        <v>#REF!</v>
      </c>
      <c r="F30" s="51" t="e">
        <f>+VLOOKUP(A28,#REF!,11,0)</f>
        <v>#REF!</v>
      </c>
      <c r="G30" s="52" t="e">
        <f>+VLOOKUP(A28,#REF!,15,0)</f>
        <v>#REF!</v>
      </c>
    </row>
    <row r="31" spans="1:7" ht="15.75" thickBot="1">
      <c r="A31" s="42"/>
    </row>
    <row r="32" spans="1:7">
      <c r="A32" s="42" t="s">
        <v>20</v>
      </c>
      <c r="B32" s="43"/>
      <c r="C32" s="105" t="s">
        <v>3</v>
      </c>
      <c r="D32" s="105"/>
      <c r="E32" s="105" t="s">
        <v>201</v>
      </c>
      <c r="F32" s="105"/>
      <c r="G32" s="44" t="s">
        <v>202</v>
      </c>
    </row>
    <row r="33" spans="1:7" ht="15.75">
      <c r="A33" s="42"/>
      <c r="B33" s="45" t="s">
        <v>2</v>
      </c>
      <c r="C33" s="46" t="s">
        <v>203</v>
      </c>
      <c r="D33" s="46" t="s">
        <v>204</v>
      </c>
      <c r="E33" s="46" t="s">
        <v>203</v>
      </c>
      <c r="F33" s="46" t="s">
        <v>204</v>
      </c>
      <c r="G33" s="47" t="s">
        <v>4</v>
      </c>
    </row>
    <row r="34" spans="1:7" ht="16.5" thickBot="1">
      <c r="A34" s="42"/>
      <c r="B34" s="48" t="e">
        <f>+VLOOKUP(A32,#REF!,3,0)</f>
        <v>#REF!</v>
      </c>
      <c r="C34" s="49" t="e">
        <f>+VLOOKUP(A32,#REF!,4,0)</f>
        <v>#REF!</v>
      </c>
      <c r="D34" s="50" t="e">
        <f>+VLOOKUP(A32,#REF!,10,0)</f>
        <v>#REF!</v>
      </c>
      <c r="E34" s="51" t="e">
        <f>+VLOOKUP(A32,#REF!,6,0)</f>
        <v>#REF!</v>
      </c>
      <c r="F34" s="51" t="e">
        <f>+VLOOKUP(A32,#REF!,11,0)</f>
        <v>#REF!</v>
      </c>
      <c r="G34" s="52" t="e">
        <f>+VLOOKUP(A32,#REF!,15,0)</f>
        <v>#REF!</v>
      </c>
    </row>
    <row r="35" spans="1:7" ht="15.75" thickBot="1">
      <c r="A35" s="42"/>
    </row>
    <row r="36" spans="1:7">
      <c r="A36" s="42" t="s">
        <v>21</v>
      </c>
      <c r="B36" s="43"/>
      <c r="C36" s="105" t="s">
        <v>3</v>
      </c>
      <c r="D36" s="105"/>
      <c r="E36" s="105" t="s">
        <v>201</v>
      </c>
      <c r="F36" s="105"/>
      <c r="G36" s="44" t="s">
        <v>202</v>
      </c>
    </row>
    <row r="37" spans="1:7" ht="15.75">
      <c r="A37" s="42"/>
      <c r="B37" s="45" t="s">
        <v>2</v>
      </c>
      <c r="C37" s="46" t="s">
        <v>203</v>
      </c>
      <c r="D37" s="46" t="s">
        <v>204</v>
      </c>
      <c r="E37" s="46" t="s">
        <v>203</v>
      </c>
      <c r="F37" s="46" t="s">
        <v>204</v>
      </c>
      <c r="G37" s="47" t="s">
        <v>4</v>
      </c>
    </row>
    <row r="38" spans="1:7" ht="16.5" thickBot="1">
      <c r="A38" s="42"/>
      <c r="B38" s="48" t="e">
        <f>+VLOOKUP(A36,#REF!,3,0)</f>
        <v>#REF!</v>
      </c>
      <c r="C38" s="49" t="e">
        <f>+VLOOKUP(A36,#REF!,4,0)</f>
        <v>#REF!</v>
      </c>
      <c r="D38" s="50" t="e">
        <f>+VLOOKUP(A36,#REF!,10,0)</f>
        <v>#REF!</v>
      </c>
      <c r="E38" s="51" t="e">
        <f>+VLOOKUP(A36,#REF!,6,0)</f>
        <v>#REF!</v>
      </c>
      <c r="F38" s="51" t="e">
        <f>+VLOOKUP(A36,#REF!,11,0)</f>
        <v>#REF!</v>
      </c>
      <c r="G38" s="52" t="e">
        <f>+VLOOKUP(A36,#REF!,15,0)</f>
        <v>#REF!</v>
      </c>
    </row>
    <row r="39" spans="1:7" ht="15.75" thickBot="1">
      <c r="A39" s="42"/>
    </row>
    <row r="40" spans="1:7">
      <c r="A40" s="42" t="s">
        <v>6</v>
      </c>
      <c r="B40" s="43"/>
      <c r="C40" s="105" t="s">
        <v>3</v>
      </c>
      <c r="D40" s="105"/>
      <c r="E40" s="105" t="s">
        <v>201</v>
      </c>
      <c r="F40" s="105"/>
      <c r="G40" s="44" t="s">
        <v>202</v>
      </c>
    </row>
    <row r="41" spans="1:7" ht="15.75">
      <c r="A41" s="42"/>
      <c r="B41" s="45" t="s">
        <v>2</v>
      </c>
      <c r="C41" s="46" t="s">
        <v>203</v>
      </c>
      <c r="D41" s="46" t="s">
        <v>204</v>
      </c>
      <c r="E41" s="46" t="s">
        <v>203</v>
      </c>
      <c r="F41" s="46" t="s">
        <v>204</v>
      </c>
      <c r="G41" s="47" t="s">
        <v>4</v>
      </c>
    </row>
    <row r="42" spans="1:7" ht="16.5" thickBot="1">
      <c r="A42" s="42"/>
      <c r="B42" s="48" t="e">
        <f>+VLOOKUP(A40,#REF!,3,0)</f>
        <v>#REF!</v>
      </c>
      <c r="C42" s="49" t="e">
        <f>+VLOOKUP(A40,#REF!,4,0)</f>
        <v>#REF!</v>
      </c>
      <c r="D42" s="50" t="e">
        <f>+VLOOKUP(A40,#REF!,10,0)</f>
        <v>#REF!</v>
      </c>
      <c r="E42" s="51" t="e">
        <f>+VLOOKUP(A40,#REF!,6,0)</f>
        <v>#REF!</v>
      </c>
      <c r="F42" s="51" t="e">
        <f>+VLOOKUP(A40,#REF!,11,0)</f>
        <v>#REF!</v>
      </c>
      <c r="G42" s="52" t="e">
        <f>+VLOOKUP(A40,#REF!,15,0)</f>
        <v>#REF!</v>
      </c>
    </row>
    <row r="43" spans="1:7" ht="15.75" thickBot="1">
      <c r="A43" s="42"/>
    </row>
    <row r="44" spans="1:7">
      <c r="A44" s="42" t="s">
        <v>22</v>
      </c>
      <c r="B44" s="43"/>
      <c r="C44" s="105" t="s">
        <v>3</v>
      </c>
      <c r="D44" s="105"/>
      <c r="E44" s="105" t="s">
        <v>201</v>
      </c>
      <c r="F44" s="105"/>
      <c r="G44" s="44" t="s">
        <v>202</v>
      </c>
    </row>
    <row r="45" spans="1:7" ht="15.75">
      <c r="A45" s="42"/>
      <c r="B45" s="45" t="s">
        <v>2</v>
      </c>
      <c r="C45" s="46" t="s">
        <v>203</v>
      </c>
      <c r="D45" s="46" t="s">
        <v>204</v>
      </c>
      <c r="E45" s="46" t="s">
        <v>203</v>
      </c>
      <c r="F45" s="46" t="s">
        <v>204</v>
      </c>
      <c r="G45" s="47" t="s">
        <v>4</v>
      </c>
    </row>
    <row r="46" spans="1:7" ht="16.5" thickBot="1">
      <c r="A46" s="42"/>
      <c r="B46" s="48" t="e">
        <f>+VLOOKUP(A44,#REF!,3,0)</f>
        <v>#REF!</v>
      </c>
      <c r="C46" s="49" t="e">
        <f>+VLOOKUP(A44,#REF!,4,0)</f>
        <v>#REF!</v>
      </c>
      <c r="D46" s="50" t="e">
        <f>+VLOOKUP(A44,#REF!,10,0)</f>
        <v>#REF!</v>
      </c>
      <c r="E46" s="51" t="e">
        <f>+VLOOKUP(A44,#REF!,6,0)</f>
        <v>#REF!</v>
      </c>
      <c r="F46" s="51" t="e">
        <f>+VLOOKUP(A44,#REF!,11,0)</f>
        <v>#REF!</v>
      </c>
      <c r="G46" s="52" t="e">
        <f>+VLOOKUP(A44,#REF!,15,0)</f>
        <v>#REF!</v>
      </c>
    </row>
    <row r="47" spans="1:7" ht="15.75" thickBot="1">
      <c r="A47" s="42"/>
    </row>
    <row r="48" spans="1:7">
      <c r="A48" s="42" t="s">
        <v>23</v>
      </c>
      <c r="B48" s="43"/>
      <c r="C48" s="105" t="s">
        <v>3</v>
      </c>
      <c r="D48" s="105"/>
      <c r="E48" s="105" t="s">
        <v>201</v>
      </c>
      <c r="F48" s="105"/>
      <c r="G48" s="44" t="s">
        <v>202</v>
      </c>
    </row>
    <row r="49" spans="1:7" ht="15.75">
      <c r="A49" s="42"/>
      <c r="B49" s="45" t="s">
        <v>2</v>
      </c>
      <c r="C49" s="46" t="s">
        <v>203</v>
      </c>
      <c r="D49" s="46" t="s">
        <v>204</v>
      </c>
      <c r="E49" s="46" t="s">
        <v>203</v>
      </c>
      <c r="F49" s="46" t="s">
        <v>204</v>
      </c>
      <c r="G49" s="47" t="s">
        <v>4</v>
      </c>
    </row>
    <row r="50" spans="1:7" ht="16.5" thickBot="1">
      <c r="A50" s="42"/>
      <c r="B50" s="48" t="e">
        <f>+VLOOKUP(A48,#REF!,3,0)</f>
        <v>#REF!</v>
      </c>
      <c r="C50" s="49" t="e">
        <f>+VLOOKUP(A48,#REF!,4,0)</f>
        <v>#REF!</v>
      </c>
      <c r="D50" s="50" t="e">
        <f>+VLOOKUP(A48,#REF!,10,0)</f>
        <v>#REF!</v>
      </c>
      <c r="E50" s="51" t="e">
        <f>+VLOOKUP(A48,#REF!,6,0)</f>
        <v>#REF!</v>
      </c>
      <c r="F50" s="51" t="e">
        <f>+VLOOKUP(A48,#REF!,11,0)</f>
        <v>#REF!</v>
      </c>
      <c r="G50" s="52" t="e">
        <f>+VLOOKUP(A48,#REF!,15,0)</f>
        <v>#REF!</v>
      </c>
    </row>
    <row r="51" spans="1:7" ht="15.75" thickBot="1">
      <c r="A51" s="42"/>
    </row>
    <row r="52" spans="1:7">
      <c r="A52" s="42" t="s">
        <v>24</v>
      </c>
      <c r="B52" s="43"/>
      <c r="C52" s="105" t="s">
        <v>3</v>
      </c>
      <c r="D52" s="105"/>
      <c r="E52" s="105" t="s">
        <v>201</v>
      </c>
      <c r="F52" s="105"/>
      <c r="G52" s="44" t="s">
        <v>202</v>
      </c>
    </row>
    <row r="53" spans="1:7" ht="15.75">
      <c r="A53" s="42"/>
      <c r="B53" s="45" t="s">
        <v>2</v>
      </c>
      <c r="C53" s="46" t="s">
        <v>203</v>
      </c>
      <c r="D53" s="46" t="s">
        <v>204</v>
      </c>
      <c r="E53" s="46" t="s">
        <v>203</v>
      </c>
      <c r="F53" s="46" t="s">
        <v>204</v>
      </c>
      <c r="G53" s="47" t="s">
        <v>4</v>
      </c>
    </row>
    <row r="54" spans="1:7" ht="16.5" thickBot="1">
      <c r="A54" s="42"/>
      <c r="B54" s="48" t="e">
        <f>+VLOOKUP(A52,#REF!,3,0)</f>
        <v>#REF!</v>
      </c>
      <c r="C54" s="49" t="e">
        <f>+VLOOKUP(A52,#REF!,4,0)</f>
        <v>#REF!</v>
      </c>
      <c r="D54" s="50" t="e">
        <f>+VLOOKUP(A52,#REF!,10,0)</f>
        <v>#REF!</v>
      </c>
      <c r="E54" s="51" t="e">
        <f>+VLOOKUP(A52,#REF!,6,0)</f>
        <v>#REF!</v>
      </c>
      <c r="F54" s="51" t="e">
        <f>+VLOOKUP(A52,#REF!,11,0)</f>
        <v>#REF!</v>
      </c>
      <c r="G54" s="52" t="e">
        <f>+VLOOKUP(A52,#REF!,15,0)</f>
        <v>#REF!</v>
      </c>
    </row>
    <row r="55" spans="1:7" ht="15.75" thickBot="1">
      <c r="A55" s="42"/>
    </row>
    <row r="56" spans="1:7">
      <c r="A56" s="42" t="s">
        <v>25</v>
      </c>
      <c r="B56" s="43"/>
      <c r="C56" s="105" t="s">
        <v>3</v>
      </c>
      <c r="D56" s="105"/>
      <c r="E56" s="105" t="s">
        <v>201</v>
      </c>
      <c r="F56" s="105"/>
      <c r="G56" s="44" t="s">
        <v>202</v>
      </c>
    </row>
    <row r="57" spans="1:7" ht="15.75">
      <c r="A57" s="42"/>
      <c r="B57" s="45" t="s">
        <v>2</v>
      </c>
      <c r="C57" s="46" t="s">
        <v>203</v>
      </c>
      <c r="D57" s="46" t="s">
        <v>204</v>
      </c>
      <c r="E57" s="46" t="s">
        <v>203</v>
      </c>
      <c r="F57" s="46" t="s">
        <v>204</v>
      </c>
      <c r="G57" s="47" t="s">
        <v>4</v>
      </c>
    </row>
    <row r="58" spans="1:7" ht="16.5" thickBot="1">
      <c r="B58" s="48" t="e">
        <f>+VLOOKUP(A56,#REF!,3,0)</f>
        <v>#REF!</v>
      </c>
      <c r="C58" s="49" t="e">
        <f>+VLOOKUP(A56,#REF!,4,0)</f>
        <v>#REF!</v>
      </c>
      <c r="D58" s="50" t="e">
        <f>+VLOOKUP(A56,#REF!,10,0)</f>
        <v>#REF!</v>
      </c>
      <c r="E58" s="51" t="e">
        <f>+VLOOKUP(A56,#REF!,6,0)</f>
        <v>#REF!</v>
      </c>
      <c r="F58" s="51" t="e">
        <f>+VLOOKUP(A56,#REF!,11,0)</f>
        <v>#REF!</v>
      </c>
      <c r="G58" s="52" t="e">
        <f>+VLOOKUP(A56,#REF!,15,0)</f>
        <v>#REF!</v>
      </c>
    </row>
    <row r="59" spans="1:7" ht="15.75" thickBot="1"/>
    <row r="60" spans="1:7">
      <c r="A60" s="42" t="s">
        <v>26</v>
      </c>
      <c r="B60" s="43"/>
      <c r="C60" s="105" t="s">
        <v>3</v>
      </c>
      <c r="D60" s="105"/>
      <c r="E60" s="105" t="s">
        <v>201</v>
      </c>
      <c r="F60" s="105"/>
      <c r="G60" s="44" t="s">
        <v>202</v>
      </c>
    </row>
    <row r="61" spans="1:7" ht="15.75">
      <c r="B61" s="45" t="s">
        <v>2</v>
      </c>
      <c r="C61" s="46" t="s">
        <v>203</v>
      </c>
      <c r="D61" s="46" t="s">
        <v>204</v>
      </c>
      <c r="E61" s="46" t="s">
        <v>203</v>
      </c>
      <c r="F61" s="46" t="s">
        <v>204</v>
      </c>
      <c r="G61" s="47" t="s">
        <v>4</v>
      </c>
    </row>
    <row r="62" spans="1:7" ht="16.5" thickBot="1">
      <c r="B62" s="48" t="e">
        <f>+VLOOKUP(A60,#REF!,3,0)</f>
        <v>#REF!</v>
      </c>
      <c r="C62" s="49" t="e">
        <f>+VLOOKUP(A60,#REF!,4,0)</f>
        <v>#REF!</v>
      </c>
      <c r="D62" s="50" t="e">
        <f>+VLOOKUP(A60,#REF!,10,0)</f>
        <v>#REF!</v>
      </c>
      <c r="E62" s="51" t="e">
        <f>+VLOOKUP(A60,#REF!,6,0)</f>
        <v>#REF!</v>
      </c>
      <c r="F62" s="51" t="e">
        <f>+VLOOKUP(A60,#REF!,11,0)</f>
        <v>#REF!</v>
      </c>
      <c r="G62" s="52" t="e">
        <f>+VLOOKUP(A60,#REF!,15,0)</f>
        <v>#REF!</v>
      </c>
    </row>
    <row r="63" spans="1:7" ht="15.75" thickBot="1"/>
    <row r="64" spans="1:7">
      <c r="A64" s="42" t="s">
        <v>27</v>
      </c>
      <c r="B64" s="43"/>
      <c r="C64" s="105" t="s">
        <v>3</v>
      </c>
      <c r="D64" s="105"/>
      <c r="E64" s="105" t="s">
        <v>201</v>
      </c>
      <c r="F64" s="105"/>
      <c r="G64" s="44" t="s">
        <v>202</v>
      </c>
    </row>
    <row r="65" spans="1:7" ht="15.75">
      <c r="B65" s="45" t="s">
        <v>2</v>
      </c>
      <c r="C65" s="46" t="s">
        <v>203</v>
      </c>
      <c r="D65" s="46" t="s">
        <v>204</v>
      </c>
      <c r="E65" s="46" t="s">
        <v>203</v>
      </c>
      <c r="F65" s="46" t="s">
        <v>204</v>
      </c>
      <c r="G65" s="47" t="s">
        <v>4</v>
      </c>
    </row>
    <row r="66" spans="1:7" ht="16.5" thickBot="1">
      <c r="B66" s="48" t="e">
        <f>+VLOOKUP(A64,#REF!,3,0)</f>
        <v>#REF!</v>
      </c>
      <c r="C66" s="49" t="e">
        <f>+VLOOKUP(A64,#REF!,4,0)</f>
        <v>#REF!</v>
      </c>
      <c r="D66" s="50" t="e">
        <f>+VLOOKUP(A64,#REF!,10,0)</f>
        <v>#REF!</v>
      </c>
      <c r="E66" s="51" t="e">
        <f>+VLOOKUP(A64,#REF!,6,0)</f>
        <v>#REF!</v>
      </c>
      <c r="F66" s="51" t="e">
        <f>+VLOOKUP(A64,#REF!,11,0)</f>
        <v>#REF!</v>
      </c>
      <c r="G66" s="52" t="e">
        <f>+VLOOKUP(A64,#REF!,15,0)</f>
        <v>#REF!</v>
      </c>
    </row>
    <row r="67" spans="1:7" ht="15.75" thickBot="1"/>
    <row r="68" spans="1:7">
      <c r="A68" s="42" t="s">
        <v>28</v>
      </c>
      <c r="B68" s="43"/>
      <c r="C68" s="105" t="s">
        <v>3</v>
      </c>
      <c r="D68" s="105"/>
      <c r="E68" s="105" t="s">
        <v>201</v>
      </c>
      <c r="F68" s="105"/>
      <c r="G68" s="44" t="s">
        <v>202</v>
      </c>
    </row>
    <row r="69" spans="1:7" ht="15.75">
      <c r="B69" s="45" t="s">
        <v>2</v>
      </c>
      <c r="C69" s="46" t="s">
        <v>203</v>
      </c>
      <c r="D69" s="46" t="s">
        <v>204</v>
      </c>
      <c r="E69" s="46" t="s">
        <v>203</v>
      </c>
      <c r="F69" s="46" t="s">
        <v>204</v>
      </c>
      <c r="G69" s="47" t="s">
        <v>4</v>
      </c>
    </row>
    <row r="70" spans="1:7" ht="16.5" thickBot="1">
      <c r="B70" s="48" t="e">
        <f>+VLOOKUP(A68,#REF!,3,0)</f>
        <v>#REF!</v>
      </c>
      <c r="C70" s="49" t="e">
        <f>+VLOOKUP(A68,#REF!,4,0)</f>
        <v>#REF!</v>
      </c>
      <c r="D70" s="50" t="e">
        <f>+VLOOKUP(A68,#REF!,10,0)</f>
        <v>#REF!</v>
      </c>
      <c r="E70" s="51" t="e">
        <f>+VLOOKUP(A68,#REF!,6,0)</f>
        <v>#REF!</v>
      </c>
      <c r="F70" s="51" t="e">
        <f>+VLOOKUP(A68,#REF!,11,0)</f>
        <v>#REF!</v>
      </c>
      <c r="G70" s="52" t="e">
        <f>+VLOOKUP(A68,#REF!,15,0)</f>
        <v>#REF!</v>
      </c>
    </row>
    <row r="71" spans="1:7" ht="15.75" thickBot="1"/>
    <row r="72" spans="1:7">
      <c r="A72" s="42" t="s">
        <v>29</v>
      </c>
      <c r="B72" s="43"/>
      <c r="C72" s="105" t="s">
        <v>3</v>
      </c>
      <c r="D72" s="105"/>
      <c r="E72" s="105" t="s">
        <v>201</v>
      </c>
      <c r="F72" s="105"/>
      <c r="G72" s="44" t="s">
        <v>202</v>
      </c>
    </row>
    <row r="73" spans="1:7" ht="15.75">
      <c r="B73" s="45" t="s">
        <v>2</v>
      </c>
      <c r="C73" s="46" t="s">
        <v>203</v>
      </c>
      <c r="D73" s="46" t="s">
        <v>204</v>
      </c>
      <c r="E73" s="46" t="s">
        <v>203</v>
      </c>
      <c r="F73" s="46" t="s">
        <v>204</v>
      </c>
      <c r="G73" s="47" t="s">
        <v>4</v>
      </c>
    </row>
    <row r="74" spans="1:7" ht="16.5" thickBot="1">
      <c r="B74" s="48" t="e">
        <f>+VLOOKUP(A72,#REF!,3,0)</f>
        <v>#REF!</v>
      </c>
      <c r="C74" s="49" t="e">
        <f>+VLOOKUP(A72,#REF!,4,0)</f>
        <v>#REF!</v>
      </c>
      <c r="D74" s="50" t="e">
        <f>+VLOOKUP(A72,#REF!,10,0)</f>
        <v>#REF!</v>
      </c>
      <c r="E74" s="51" t="e">
        <f>+VLOOKUP(A72,#REF!,6,0)</f>
        <v>#REF!</v>
      </c>
      <c r="F74" s="51" t="e">
        <f>+VLOOKUP(A72,#REF!,11,0)</f>
        <v>#REF!</v>
      </c>
      <c r="G74" s="52" t="e">
        <f>+VLOOKUP(A72,#REF!,15,0)</f>
        <v>#REF!</v>
      </c>
    </row>
    <row r="75" spans="1:7" ht="15.75" thickBot="1"/>
    <row r="76" spans="1:7">
      <c r="A76" s="42" t="s">
        <v>30</v>
      </c>
      <c r="B76" s="43"/>
      <c r="C76" s="105" t="s">
        <v>3</v>
      </c>
      <c r="D76" s="105"/>
      <c r="E76" s="105" t="s">
        <v>201</v>
      </c>
      <c r="F76" s="105"/>
      <c r="G76" s="44" t="s">
        <v>202</v>
      </c>
    </row>
    <row r="77" spans="1:7" ht="15.75">
      <c r="B77" s="45" t="s">
        <v>2</v>
      </c>
      <c r="C77" s="46" t="s">
        <v>203</v>
      </c>
      <c r="D77" s="46" t="s">
        <v>204</v>
      </c>
      <c r="E77" s="46" t="s">
        <v>203</v>
      </c>
      <c r="F77" s="46" t="s">
        <v>204</v>
      </c>
      <c r="G77" s="47" t="s">
        <v>4</v>
      </c>
    </row>
    <row r="78" spans="1:7" ht="16.5" thickBot="1">
      <c r="B78" s="48" t="e">
        <f>+VLOOKUP(A76,#REF!,3,0)</f>
        <v>#REF!</v>
      </c>
      <c r="C78" s="49" t="e">
        <f>+VLOOKUP(A76,#REF!,4,0)</f>
        <v>#REF!</v>
      </c>
      <c r="D78" s="50" t="e">
        <f>+VLOOKUP(A76,#REF!,10,0)</f>
        <v>#REF!</v>
      </c>
      <c r="E78" s="51" t="e">
        <f>+VLOOKUP(A76,#REF!,6,0)</f>
        <v>#REF!</v>
      </c>
      <c r="F78" s="51" t="e">
        <f>+VLOOKUP(A76,#REF!,11,0)</f>
        <v>#REF!</v>
      </c>
      <c r="G78" s="52" t="e">
        <f>+VLOOKUP(A76,#REF!,15,0)</f>
        <v>#REF!</v>
      </c>
    </row>
    <row r="79" spans="1:7" ht="15.75" thickBot="1"/>
    <row r="80" spans="1:7">
      <c r="A80" s="42" t="s">
        <v>31</v>
      </c>
      <c r="B80" s="43"/>
      <c r="C80" s="105" t="s">
        <v>3</v>
      </c>
      <c r="D80" s="105"/>
      <c r="E80" s="105" t="s">
        <v>201</v>
      </c>
      <c r="F80" s="105"/>
      <c r="G80" s="44" t="s">
        <v>202</v>
      </c>
    </row>
    <row r="81" spans="1:7" ht="15.75">
      <c r="B81" s="45" t="s">
        <v>2</v>
      </c>
      <c r="C81" s="46" t="s">
        <v>203</v>
      </c>
      <c r="D81" s="46" t="s">
        <v>204</v>
      </c>
      <c r="E81" s="46" t="s">
        <v>203</v>
      </c>
      <c r="F81" s="46" t="s">
        <v>204</v>
      </c>
      <c r="G81" s="47" t="s">
        <v>4</v>
      </c>
    </row>
    <row r="82" spans="1:7" ht="16.5" thickBot="1">
      <c r="B82" s="48" t="e">
        <f>+VLOOKUP(A80,#REF!,3,0)</f>
        <v>#REF!</v>
      </c>
      <c r="C82" s="49" t="e">
        <f>+VLOOKUP(A80,#REF!,4,0)</f>
        <v>#REF!</v>
      </c>
      <c r="D82" s="50" t="e">
        <f>+VLOOKUP(A80,#REF!,10,0)</f>
        <v>#REF!</v>
      </c>
      <c r="E82" s="51" t="e">
        <f>+VLOOKUP(A80,#REF!,6,0)</f>
        <v>#REF!</v>
      </c>
      <c r="F82" s="51" t="e">
        <f>+VLOOKUP(A80,#REF!,11,0)</f>
        <v>#REF!</v>
      </c>
      <c r="G82" s="52" t="e">
        <f>+VLOOKUP(A80,#REF!,15,0)</f>
        <v>#REF!</v>
      </c>
    </row>
    <row r="83" spans="1:7" ht="15.75" thickBot="1"/>
    <row r="84" spans="1:7">
      <c r="A84" s="42" t="s">
        <v>32</v>
      </c>
      <c r="B84" s="43"/>
      <c r="C84" s="105" t="s">
        <v>3</v>
      </c>
      <c r="D84" s="105"/>
      <c r="E84" s="105" t="s">
        <v>201</v>
      </c>
      <c r="F84" s="105"/>
      <c r="G84" s="44" t="s">
        <v>202</v>
      </c>
    </row>
    <row r="85" spans="1:7" ht="15.75">
      <c r="B85" s="45" t="s">
        <v>2</v>
      </c>
      <c r="C85" s="46" t="s">
        <v>203</v>
      </c>
      <c r="D85" s="46" t="s">
        <v>204</v>
      </c>
      <c r="E85" s="46" t="s">
        <v>203</v>
      </c>
      <c r="F85" s="46" t="s">
        <v>204</v>
      </c>
      <c r="G85" s="47" t="s">
        <v>4</v>
      </c>
    </row>
    <row r="86" spans="1:7" ht="16.5" thickBot="1">
      <c r="B86" s="48" t="e">
        <f>+VLOOKUP(A84,#REF!,3,0)</f>
        <v>#REF!</v>
      </c>
      <c r="C86" s="49" t="e">
        <f>+VLOOKUP(A84,#REF!,4,0)</f>
        <v>#REF!</v>
      </c>
      <c r="D86" s="50" t="e">
        <f>+VLOOKUP(A84,#REF!,10,0)</f>
        <v>#REF!</v>
      </c>
      <c r="E86" s="51" t="e">
        <f>+VLOOKUP(A84,#REF!,6,0)</f>
        <v>#REF!</v>
      </c>
      <c r="F86" s="51" t="e">
        <f>+VLOOKUP(A84,#REF!,11,0)</f>
        <v>#REF!</v>
      </c>
      <c r="G86" s="52" t="e">
        <f>+VLOOKUP(A84,#REF!,15,0)</f>
        <v>#REF!</v>
      </c>
    </row>
    <row r="87" spans="1:7" ht="15.75" thickBot="1"/>
    <row r="88" spans="1:7">
      <c r="A88" s="42" t="s">
        <v>33</v>
      </c>
      <c r="B88" s="43"/>
      <c r="C88" s="105" t="s">
        <v>3</v>
      </c>
      <c r="D88" s="105"/>
      <c r="E88" s="105" t="s">
        <v>201</v>
      </c>
      <c r="F88" s="105"/>
      <c r="G88" s="44" t="s">
        <v>202</v>
      </c>
    </row>
    <row r="89" spans="1:7" ht="15.75">
      <c r="B89" s="45" t="s">
        <v>2</v>
      </c>
      <c r="C89" s="46" t="s">
        <v>203</v>
      </c>
      <c r="D89" s="46" t="s">
        <v>204</v>
      </c>
      <c r="E89" s="46" t="s">
        <v>203</v>
      </c>
      <c r="F89" s="46" t="s">
        <v>204</v>
      </c>
      <c r="G89" s="47" t="s">
        <v>4</v>
      </c>
    </row>
    <row r="90" spans="1:7" ht="16.5" thickBot="1">
      <c r="B90" s="48" t="e">
        <f>+VLOOKUP(A88,#REF!,3,0)</f>
        <v>#REF!</v>
      </c>
      <c r="C90" s="49" t="e">
        <f>+VLOOKUP(A88,#REF!,4,0)</f>
        <v>#REF!</v>
      </c>
      <c r="D90" s="50" t="e">
        <f>+VLOOKUP(A88,#REF!,10,0)</f>
        <v>#REF!</v>
      </c>
      <c r="E90" s="51" t="e">
        <f>+VLOOKUP(A88,#REF!,6,0)</f>
        <v>#REF!</v>
      </c>
      <c r="F90" s="51" t="e">
        <f>+VLOOKUP(A88,#REF!,11,0)</f>
        <v>#REF!</v>
      </c>
      <c r="G90" s="52" t="e">
        <f>+VLOOKUP(A88,#REF!,15,0)</f>
        <v>#REF!</v>
      </c>
    </row>
    <row r="91" spans="1:7" ht="15.75" thickBot="1"/>
    <row r="92" spans="1:7">
      <c r="A92" s="42" t="s">
        <v>34</v>
      </c>
      <c r="B92" s="43"/>
      <c r="C92" s="105" t="s">
        <v>3</v>
      </c>
      <c r="D92" s="105"/>
      <c r="E92" s="105" t="s">
        <v>201</v>
      </c>
      <c r="F92" s="105"/>
      <c r="G92" s="44" t="s">
        <v>202</v>
      </c>
    </row>
    <row r="93" spans="1:7" ht="15.75">
      <c r="B93" s="45" t="s">
        <v>2</v>
      </c>
      <c r="C93" s="46" t="s">
        <v>203</v>
      </c>
      <c r="D93" s="46" t="s">
        <v>204</v>
      </c>
      <c r="E93" s="46" t="s">
        <v>203</v>
      </c>
      <c r="F93" s="46" t="s">
        <v>204</v>
      </c>
      <c r="G93" s="47" t="s">
        <v>4</v>
      </c>
    </row>
    <row r="94" spans="1:7" ht="16.5" thickBot="1">
      <c r="B94" s="48" t="e">
        <f>+VLOOKUP(A92,#REF!,3,0)</f>
        <v>#REF!</v>
      </c>
      <c r="C94" s="49" t="e">
        <f>+VLOOKUP(A92,#REF!,4,0)</f>
        <v>#REF!</v>
      </c>
      <c r="D94" s="50" t="e">
        <f>+VLOOKUP(A92,#REF!,10,0)</f>
        <v>#REF!</v>
      </c>
      <c r="E94" s="51" t="e">
        <f>+VLOOKUP(A92,#REF!,6,0)</f>
        <v>#REF!</v>
      </c>
      <c r="F94" s="51" t="e">
        <f>+VLOOKUP(A92,#REF!,11,0)</f>
        <v>#REF!</v>
      </c>
      <c r="G94" s="52" t="e">
        <f>+VLOOKUP(A92,#REF!,15,0)</f>
        <v>#REF!</v>
      </c>
    </row>
    <row r="95" spans="1:7" ht="15.75" thickBot="1"/>
    <row r="96" spans="1:7">
      <c r="A96" s="42" t="s">
        <v>35</v>
      </c>
      <c r="B96" s="43"/>
      <c r="C96" s="105" t="s">
        <v>3</v>
      </c>
      <c r="D96" s="105"/>
      <c r="E96" s="105" t="s">
        <v>201</v>
      </c>
      <c r="F96" s="105"/>
      <c r="G96" s="44" t="s">
        <v>202</v>
      </c>
    </row>
    <row r="97" spans="1:7" ht="15.75">
      <c r="B97" s="45" t="s">
        <v>2</v>
      </c>
      <c r="C97" s="46" t="s">
        <v>203</v>
      </c>
      <c r="D97" s="46" t="s">
        <v>204</v>
      </c>
      <c r="E97" s="46" t="s">
        <v>203</v>
      </c>
      <c r="F97" s="46" t="s">
        <v>204</v>
      </c>
      <c r="G97" s="47" t="s">
        <v>4</v>
      </c>
    </row>
    <row r="98" spans="1:7" ht="16.5" thickBot="1">
      <c r="B98" s="48" t="e">
        <f>+VLOOKUP(A96,#REF!,3,0)</f>
        <v>#REF!</v>
      </c>
      <c r="C98" s="49" t="e">
        <f>+VLOOKUP(A96,#REF!,4,0)</f>
        <v>#REF!</v>
      </c>
      <c r="D98" s="50" t="e">
        <f>+VLOOKUP(A96,#REF!,10,0)</f>
        <v>#REF!</v>
      </c>
      <c r="E98" s="51" t="e">
        <f>+VLOOKUP(A96,#REF!,6,0)</f>
        <v>#REF!</v>
      </c>
      <c r="F98" s="51" t="e">
        <f>+VLOOKUP(A96,#REF!,11,0)</f>
        <v>#REF!</v>
      </c>
      <c r="G98" s="52" t="e">
        <f>+VLOOKUP(A96,#REF!,15,0)</f>
        <v>#REF!</v>
      </c>
    </row>
    <row r="99" spans="1:7" ht="15.75" thickBot="1"/>
    <row r="100" spans="1:7">
      <c r="A100" s="42" t="s">
        <v>36</v>
      </c>
      <c r="B100" s="43"/>
      <c r="C100" s="105" t="s">
        <v>3</v>
      </c>
      <c r="D100" s="105"/>
      <c r="E100" s="105" t="s">
        <v>201</v>
      </c>
      <c r="F100" s="105"/>
      <c r="G100" s="44" t="s">
        <v>202</v>
      </c>
    </row>
    <row r="101" spans="1:7" ht="15.75">
      <c r="B101" s="45" t="s">
        <v>2</v>
      </c>
      <c r="C101" s="46" t="s">
        <v>203</v>
      </c>
      <c r="D101" s="46" t="s">
        <v>204</v>
      </c>
      <c r="E101" s="46" t="s">
        <v>203</v>
      </c>
      <c r="F101" s="46" t="s">
        <v>204</v>
      </c>
      <c r="G101" s="47" t="s">
        <v>4</v>
      </c>
    </row>
    <row r="102" spans="1:7" ht="16.5" thickBot="1">
      <c r="B102" s="48" t="e">
        <f>+VLOOKUP(A100,#REF!,3,0)</f>
        <v>#REF!</v>
      </c>
      <c r="C102" s="49" t="e">
        <f>+VLOOKUP(A100,#REF!,4,0)</f>
        <v>#REF!</v>
      </c>
      <c r="D102" s="50" t="e">
        <f>+VLOOKUP(A100,#REF!,10,0)</f>
        <v>#REF!</v>
      </c>
      <c r="E102" s="51" t="e">
        <f>+VLOOKUP(A100,#REF!,6,0)</f>
        <v>#REF!</v>
      </c>
      <c r="F102" s="51" t="e">
        <f>+VLOOKUP(A100,#REF!,11,0)</f>
        <v>#REF!</v>
      </c>
      <c r="G102" s="52" t="e">
        <f>+VLOOKUP(A100,#REF!,15,0)</f>
        <v>#REF!</v>
      </c>
    </row>
    <row r="103" spans="1:7" ht="15.75" thickBot="1"/>
    <row r="104" spans="1:7">
      <c r="A104" s="42" t="s">
        <v>37</v>
      </c>
      <c r="B104" s="43"/>
      <c r="C104" s="105" t="s">
        <v>3</v>
      </c>
      <c r="D104" s="105"/>
      <c r="E104" s="105" t="s">
        <v>201</v>
      </c>
      <c r="F104" s="105"/>
      <c r="G104" s="44" t="s">
        <v>202</v>
      </c>
    </row>
    <row r="105" spans="1:7" ht="15.75">
      <c r="B105" s="45" t="s">
        <v>2</v>
      </c>
      <c r="C105" s="46" t="s">
        <v>203</v>
      </c>
      <c r="D105" s="46" t="s">
        <v>204</v>
      </c>
      <c r="E105" s="46" t="s">
        <v>203</v>
      </c>
      <c r="F105" s="46" t="s">
        <v>204</v>
      </c>
      <c r="G105" s="47" t="s">
        <v>4</v>
      </c>
    </row>
    <row r="106" spans="1:7" ht="16.5" thickBot="1">
      <c r="B106" s="48" t="e">
        <f>+VLOOKUP(A104,#REF!,3,0)</f>
        <v>#REF!</v>
      </c>
      <c r="C106" s="49" t="e">
        <f>+VLOOKUP(A104,#REF!,4,0)</f>
        <v>#REF!</v>
      </c>
      <c r="D106" s="50" t="e">
        <f>+VLOOKUP(A104,#REF!,10,0)</f>
        <v>#REF!</v>
      </c>
      <c r="E106" s="51" t="e">
        <f>+VLOOKUP(A104,#REF!,6,0)</f>
        <v>#REF!</v>
      </c>
      <c r="F106" s="51" t="e">
        <f>+VLOOKUP(A104,#REF!,11,0)</f>
        <v>#REF!</v>
      </c>
      <c r="G106" s="52" t="e">
        <f>+VLOOKUP(A104,#REF!,15,0)</f>
        <v>#REF!</v>
      </c>
    </row>
    <row r="107" spans="1:7" ht="15.75" thickBot="1"/>
    <row r="108" spans="1:7">
      <c r="A108" s="42" t="s">
        <v>38</v>
      </c>
      <c r="B108" s="43"/>
      <c r="C108" s="105" t="s">
        <v>3</v>
      </c>
      <c r="D108" s="105"/>
      <c r="E108" s="105" t="s">
        <v>201</v>
      </c>
      <c r="F108" s="105"/>
      <c r="G108" s="44" t="s">
        <v>202</v>
      </c>
    </row>
    <row r="109" spans="1:7" ht="15.75">
      <c r="B109" s="45" t="s">
        <v>2</v>
      </c>
      <c r="C109" s="46" t="s">
        <v>203</v>
      </c>
      <c r="D109" s="46" t="s">
        <v>204</v>
      </c>
      <c r="E109" s="46" t="s">
        <v>203</v>
      </c>
      <c r="F109" s="46" t="s">
        <v>204</v>
      </c>
      <c r="G109" s="47" t="s">
        <v>4</v>
      </c>
    </row>
    <row r="110" spans="1:7" ht="16.5" thickBot="1">
      <c r="B110" s="48" t="e">
        <f>+VLOOKUP(A108,#REF!,3,0)</f>
        <v>#REF!</v>
      </c>
      <c r="C110" s="49" t="e">
        <f>+VLOOKUP(A108,#REF!,4,0)</f>
        <v>#REF!</v>
      </c>
      <c r="D110" s="50" t="e">
        <f>+VLOOKUP(A108,#REF!,10,0)</f>
        <v>#REF!</v>
      </c>
      <c r="E110" s="51" t="e">
        <f>+VLOOKUP(A108,#REF!,6,0)</f>
        <v>#REF!</v>
      </c>
      <c r="F110" s="51" t="e">
        <f>+VLOOKUP(A108,#REF!,11,0)</f>
        <v>#REF!</v>
      </c>
      <c r="G110" s="52" t="e">
        <f>+VLOOKUP(A108,#REF!,15,0)</f>
        <v>#REF!</v>
      </c>
    </row>
    <row r="111" spans="1:7" ht="15.75" thickBot="1"/>
    <row r="112" spans="1:7">
      <c r="A112" s="42" t="s">
        <v>39</v>
      </c>
      <c r="B112" s="43"/>
      <c r="C112" s="105" t="s">
        <v>3</v>
      </c>
      <c r="D112" s="105"/>
      <c r="E112" s="105" t="s">
        <v>201</v>
      </c>
      <c r="F112" s="105"/>
      <c r="G112" s="44" t="s">
        <v>202</v>
      </c>
    </row>
    <row r="113" spans="1:7" ht="15.75">
      <c r="B113" s="45" t="s">
        <v>2</v>
      </c>
      <c r="C113" s="46" t="s">
        <v>203</v>
      </c>
      <c r="D113" s="46" t="s">
        <v>204</v>
      </c>
      <c r="E113" s="46" t="s">
        <v>203</v>
      </c>
      <c r="F113" s="46" t="s">
        <v>204</v>
      </c>
      <c r="G113" s="47" t="s">
        <v>4</v>
      </c>
    </row>
    <row r="114" spans="1:7" ht="16.5" thickBot="1">
      <c r="B114" s="48" t="e">
        <f>+VLOOKUP(A112,#REF!,3,0)</f>
        <v>#REF!</v>
      </c>
      <c r="C114" s="49" t="e">
        <f>+VLOOKUP(A112,#REF!,4,0)</f>
        <v>#REF!</v>
      </c>
      <c r="D114" s="50" t="e">
        <f>+VLOOKUP(A112,#REF!,10,0)</f>
        <v>#REF!</v>
      </c>
      <c r="E114" s="51" t="e">
        <f>+VLOOKUP(A112,#REF!,6,0)</f>
        <v>#REF!</v>
      </c>
      <c r="F114" s="51" t="e">
        <f>+VLOOKUP(A112,#REF!,11,0)</f>
        <v>#REF!</v>
      </c>
      <c r="G114" s="52" t="e">
        <f>+VLOOKUP(A112,#REF!,15,0)</f>
        <v>#REF!</v>
      </c>
    </row>
    <row r="115" spans="1:7" ht="15.75" thickBot="1"/>
    <row r="116" spans="1:7">
      <c r="A116" s="42" t="s">
        <v>40</v>
      </c>
      <c r="B116" s="43"/>
      <c r="C116" s="105" t="s">
        <v>3</v>
      </c>
      <c r="D116" s="105"/>
      <c r="E116" s="105" t="s">
        <v>201</v>
      </c>
      <c r="F116" s="105"/>
      <c r="G116" s="44" t="s">
        <v>202</v>
      </c>
    </row>
    <row r="117" spans="1:7" ht="15.75">
      <c r="B117" s="45" t="s">
        <v>2</v>
      </c>
      <c r="C117" s="46" t="s">
        <v>203</v>
      </c>
      <c r="D117" s="46" t="s">
        <v>204</v>
      </c>
      <c r="E117" s="46" t="s">
        <v>203</v>
      </c>
      <c r="F117" s="46" t="s">
        <v>204</v>
      </c>
      <c r="G117" s="47" t="s">
        <v>4</v>
      </c>
    </row>
    <row r="118" spans="1:7" ht="16.5" thickBot="1">
      <c r="B118" s="48" t="e">
        <f>+VLOOKUP(A116,#REF!,3,0)</f>
        <v>#REF!</v>
      </c>
      <c r="C118" s="49" t="e">
        <f>+VLOOKUP(A116,#REF!,4,0)</f>
        <v>#REF!</v>
      </c>
      <c r="D118" s="50" t="e">
        <f>+VLOOKUP(A116,#REF!,10,0)</f>
        <v>#REF!</v>
      </c>
      <c r="E118" s="51" t="e">
        <f>+VLOOKUP(A116,#REF!,6,0)</f>
        <v>#REF!</v>
      </c>
      <c r="F118" s="51" t="e">
        <f>+VLOOKUP(A116,#REF!,11,0)</f>
        <v>#REF!</v>
      </c>
      <c r="G118" s="52" t="e">
        <f>+VLOOKUP(A116,#REF!,15,0)</f>
        <v>#REF!</v>
      </c>
    </row>
    <row r="119" spans="1:7" ht="15.75" thickBot="1"/>
    <row r="120" spans="1:7">
      <c r="A120" s="42" t="s">
        <v>41</v>
      </c>
      <c r="B120" s="43"/>
      <c r="C120" s="105" t="s">
        <v>3</v>
      </c>
      <c r="D120" s="105"/>
      <c r="E120" s="105" t="s">
        <v>201</v>
      </c>
      <c r="F120" s="105"/>
      <c r="G120" s="44" t="s">
        <v>202</v>
      </c>
    </row>
    <row r="121" spans="1:7" ht="15.75">
      <c r="B121" s="45" t="s">
        <v>2</v>
      </c>
      <c r="C121" s="46" t="s">
        <v>203</v>
      </c>
      <c r="D121" s="46" t="s">
        <v>204</v>
      </c>
      <c r="E121" s="46" t="s">
        <v>203</v>
      </c>
      <c r="F121" s="46" t="s">
        <v>204</v>
      </c>
      <c r="G121" s="47" t="s">
        <v>4</v>
      </c>
    </row>
    <row r="122" spans="1:7" ht="16.5" thickBot="1">
      <c r="B122" s="48" t="e">
        <f>+VLOOKUP(A120,#REF!,3,0)</f>
        <v>#REF!</v>
      </c>
      <c r="C122" s="49" t="e">
        <f>+VLOOKUP(A120,#REF!,4,0)</f>
        <v>#REF!</v>
      </c>
      <c r="D122" s="50" t="e">
        <f>+VLOOKUP(A120,#REF!,10,0)</f>
        <v>#REF!</v>
      </c>
      <c r="E122" s="51" t="e">
        <f>+VLOOKUP(A120,#REF!,6,0)</f>
        <v>#REF!</v>
      </c>
      <c r="F122" s="51" t="e">
        <f>+VLOOKUP(A120,#REF!,11,0)</f>
        <v>#REF!</v>
      </c>
      <c r="G122" s="52" t="e">
        <f>+VLOOKUP(A120,#REF!,15,0)</f>
        <v>#REF!</v>
      </c>
    </row>
    <row r="123" spans="1:7" ht="15.75" thickBot="1"/>
    <row r="124" spans="1:7">
      <c r="A124" s="42" t="s">
        <v>42</v>
      </c>
      <c r="B124" s="43"/>
      <c r="C124" s="105" t="s">
        <v>3</v>
      </c>
      <c r="D124" s="105"/>
      <c r="E124" s="105" t="s">
        <v>201</v>
      </c>
      <c r="F124" s="105"/>
      <c r="G124" s="44" t="s">
        <v>202</v>
      </c>
    </row>
    <row r="125" spans="1:7" ht="15.75">
      <c r="B125" s="45" t="s">
        <v>2</v>
      </c>
      <c r="C125" s="46" t="s">
        <v>203</v>
      </c>
      <c r="D125" s="46" t="s">
        <v>204</v>
      </c>
      <c r="E125" s="46" t="s">
        <v>203</v>
      </c>
      <c r="F125" s="46" t="s">
        <v>204</v>
      </c>
      <c r="G125" s="47" t="s">
        <v>4</v>
      </c>
    </row>
    <row r="126" spans="1:7" ht="16.5" thickBot="1">
      <c r="B126" s="48" t="e">
        <f>+VLOOKUP(A124,#REF!,3,0)</f>
        <v>#REF!</v>
      </c>
      <c r="C126" s="49" t="e">
        <f>+VLOOKUP(A124,#REF!,4,0)</f>
        <v>#REF!</v>
      </c>
      <c r="D126" s="50" t="e">
        <f>+VLOOKUP(A124,#REF!,10,0)</f>
        <v>#REF!</v>
      </c>
      <c r="E126" s="51" t="e">
        <f>+VLOOKUP(A124,#REF!,6,0)</f>
        <v>#REF!</v>
      </c>
      <c r="F126" s="51" t="e">
        <f>+VLOOKUP(A124,#REF!,11,0)</f>
        <v>#REF!</v>
      </c>
      <c r="G126" s="52" t="e">
        <f>+VLOOKUP(A124,#REF!,15,0)</f>
        <v>#REF!</v>
      </c>
    </row>
    <row r="127" spans="1:7" ht="15.75" thickBot="1"/>
    <row r="128" spans="1:7">
      <c r="A128" s="42" t="s">
        <v>43</v>
      </c>
      <c r="B128" s="43"/>
      <c r="C128" s="105" t="s">
        <v>3</v>
      </c>
      <c r="D128" s="105"/>
      <c r="E128" s="105" t="s">
        <v>201</v>
      </c>
      <c r="F128" s="105"/>
      <c r="G128" s="44" t="s">
        <v>202</v>
      </c>
    </row>
    <row r="129" spans="1:7" ht="15.75">
      <c r="B129" s="45" t="s">
        <v>2</v>
      </c>
      <c r="C129" s="46" t="s">
        <v>203</v>
      </c>
      <c r="D129" s="46" t="s">
        <v>204</v>
      </c>
      <c r="E129" s="46" t="s">
        <v>203</v>
      </c>
      <c r="F129" s="46" t="s">
        <v>204</v>
      </c>
      <c r="G129" s="47" t="s">
        <v>4</v>
      </c>
    </row>
    <row r="130" spans="1:7" ht="16.5" thickBot="1">
      <c r="B130" s="48" t="e">
        <f>+VLOOKUP(A128,#REF!,3,0)</f>
        <v>#REF!</v>
      </c>
      <c r="C130" s="49" t="e">
        <f>+VLOOKUP(A128,#REF!,4,0)</f>
        <v>#REF!</v>
      </c>
      <c r="D130" s="50" t="e">
        <f>+VLOOKUP(A128,#REF!,10,0)</f>
        <v>#REF!</v>
      </c>
      <c r="E130" s="51" t="e">
        <f>+VLOOKUP(A128,#REF!,6,0)</f>
        <v>#REF!</v>
      </c>
      <c r="F130" s="51" t="e">
        <f>+VLOOKUP(A128,#REF!,11,0)</f>
        <v>#REF!</v>
      </c>
      <c r="G130" s="52" t="e">
        <f>+VLOOKUP(A128,#REF!,15,0)</f>
        <v>#REF!</v>
      </c>
    </row>
    <row r="131" spans="1:7" ht="15.75" thickBot="1"/>
    <row r="132" spans="1:7">
      <c r="A132" s="42" t="s">
        <v>44</v>
      </c>
      <c r="B132" s="43"/>
      <c r="C132" s="105" t="s">
        <v>3</v>
      </c>
      <c r="D132" s="105"/>
      <c r="E132" s="105" t="s">
        <v>201</v>
      </c>
      <c r="F132" s="105"/>
      <c r="G132" s="44" t="s">
        <v>202</v>
      </c>
    </row>
    <row r="133" spans="1:7" ht="15.75">
      <c r="B133" s="45" t="s">
        <v>2</v>
      </c>
      <c r="C133" s="46" t="s">
        <v>203</v>
      </c>
      <c r="D133" s="46" t="s">
        <v>204</v>
      </c>
      <c r="E133" s="46" t="s">
        <v>203</v>
      </c>
      <c r="F133" s="46" t="s">
        <v>204</v>
      </c>
      <c r="G133" s="47" t="s">
        <v>4</v>
      </c>
    </row>
    <row r="134" spans="1:7" ht="16.5" thickBot="1">
      <c r="B134" s="48" t="e">
        <f>+VLOOKUP(A132,#REF!,3,0)</f>
        <v>#REF!</v>
      </c>
      <c r="C134" s="49" t="e">
        <f>+VLOOKUP(A132,#REF!,4,0)</f>
        <v>#REF!</v>
      </c>
      <c r="D134" s="50" t="e">
        <f>+VLOOKUP(A132,#REF!,10,0)</f>
        <v>#REF!</v>
      </c>
      <c r="E134" s="51" t="e">
        <f>+VLOOKUP(A132,#REF!,6,0)</f>
        <v>#REF!</v>
      </c>
      <c r="F134" s="51" t="e">
        <f>+VLOOKUP(A132,#REF!,11,0)</f>
        <v>#REF!</v>
      </c>
      <c r="G134" s="52" t="e">
        <f>+VLOOKUP(A132,#REF!,15,0)</f>
        <v>#REF!</v>
      </c>
    </row>
    <row r="135" spans="1:7" ht="15.75" thickBot="1"/>
    <row r="136" spans="1:7">
      <c r="A136" s="42" t="s">
        <v>45</v>
      </c>
      <c r="B136" s="43"/>
      <c r="C136" s="105" t="s">
        <v>3</v>
      </c>
      <c r="D136" s="105"/>
      <c r="E136" s="105" t="s">
        <v>201</v>
      </c>
      <c r="F136" s="105"/>
      <c r="G136" s="44" t="s">
        <v>202</v>
      </c>
    </row>
    <row r="137" spans="1:7" ht="15.75">
      <c r="B137" s="45" t="s">
        <v>2</v>
      </c>
      <c r="C137" s="46" t="s">
        <v>203</v>
      </c>
      <c r="D137" s="46" t="s">
        <v>204</v>
      </c>
      <c r="E137" s="46" t="s">
        <v>203</v>
      </c>
      <c r="F137" s="46" t="s">
        <v>204</v>
      </c>
      <c r="G137" s="47" t="s">
        <v>4</v>
      </c>
    </row>
    <row r="138" spans="1:7" ht="16.5" thickBot="1">
      <c r="B138" s="48" t="e">
        <f>+VLOOKUP(A136,#REF!,3,0)</f>
        <v>#REF!</v>
      </c>
      <c r="C138" s="49" t="e">
        <f>+VLOOKUP(A136,#REF!,4,0)</f>
        <v>#REF!</v>
      </c>
      <c r="D138" s="50" t="e">
        <f>+VLOOKUP(A136,#REF!,10,0)</f>
        <v>#REF!</v>
      </c>
      <c r="E138" s="51" t="e">
        <f>+VLOOKUP(A136,#REF!,6,0)</f>
        <v>#REF!</v>
      </c>
      <c r="F138" s="51" t="e">
        <f>+VLOOKUP(A136,#REF!,11,0)</f>
        <v>#REF!</v>
      </c>
      <c r="G138" s="52" t="e">
        <f>+VLOOKUP(A136,#REF!,15,0)</f>
        <v>#REF!</v>
      </c>
    </row>
    <row r="139" spans="1:7" ht="15.75" thickBot="1"/>
    <row r="140" spans="1:7">
      <c r="A140" s="42" t="s">
        <v>46</v>
      </c>
      <c r="B140" s="43"/>
      <c r="C140" s="105" t="s">
        <v>3</v>
      </c>
      <c r="D140" s="105"/>
      <c r="E140" s="105" t="s">
        <v>201</v>
      </c>
      <c r="F140" s="105"/>
      <c r="G140" s="44" t="s">
        <v>202</v>
      </c>
    </row>
    <row r="141" spans="1:7" ht="15.75">
      <c r="B141" s="45" t="s">
        <v>2</v>
      </c>
      <c r="C141" s="46" t="s">
        <v>203</v>
      </c>
      <c r="D141" s="46" t="s">
        <v>204</v>
      </c>
      <c r="E141" s="46" t="s">
        <v>203</v>
      </c>
      <c r="F141" s="46" t="s">
        <v>204</v>
      </c>
      <c r="G141" s="47" t="s">
        <v>4</v>
      </c>
    </row>
    <row r="142" spans="1:7" ht="16.5" thickBot="1">
      <c r="B142" s="48" t="e">
        <f>+VLOOKUP(A140,#REF!,3,0)</f>
        <v>#REF!</v>
      </c>
      <c r="C142" s="49" t="e">
        <f>+VLOOKUP(A140,#REF!,4,0)</f>
        <v>#REF!</v>
      </c>
      <c r="D142" s="50" t="e">
        <f>+VLOOKUP(A140,#REF!,10,0)</f>
        <v>#REF!</v>
      </c>
      <c r="E142" s="51" t="e">
        <f>+VLOOKUP(A140,#REF!,6,0)</f>
        <v>#REF!</v>
      </c>
      <c r="F142" s="51" t="e">
        <f>+VLOOKUP(A140,#REF!,11,0)</f>
        <v>#REF!</v>
      </c>
      <c r="G142" s="52" t="e">
        <f>+VLOOKUP(A140,#REF!,15,0)</f>
        <v>#REF!</v>
      </c>
    </row>
    <row r="143" spans="1:7" ht="15.75" thickBot="1"/>
    <row r="144" spans="1:7">
      <c r="A144" s="42" t="s">
        <v>47</v>
      </c>
      <c r="B144" s="43"/>
      <c r="C144" s="105" t="s">
        <v>3</v>
      </c>
      <c r="D144" s="105"/>
      <c r="E144" s="105" t="s">
        <v>201</v>
      </c>
      <c r="F144" s="105"/>
      <c r="G144" s="44" t="s">
        <v>202</v>
      </c>
    </row>
    <row r="145" spans="1:9" ht="15.75">
      <c r="B145" s="45" t="s">
        <v>2</v>
      </c>
      <c r="C145" s="46" t="s">
        <v>203</v>
      </c>
      <c r="D145" s="46" t="s">
        <v>204</v>
      </c>
      <c r="E145" s="46" t="s">
        <v>203</v>
      </c>
      <c r="F145" s="46" t="s">
        <v>204</v>
      </c>
      <c r="G145" s="47" t="s">
        <v>4</v>
      </c>
    </row>
    <row r="146" spans="1:9" ht="16.5" thickBot="1">
      <c r="B146" s="48" t="e">
        <f>+VLOOKUP(A144,#REF!,3,0)</f>
        <v>#REF!</v>
      </c>
      <c r="C146" s="49" t="e">
        <f>+VLOOKUP(A144,#REF!,4,0)</f>
        <v>#REF!</v>
      </c>
      <c r="D146" s="50" t="e">
        <f>+VLOOKUP(A144,#REF!,10,0)</f>
        <v>#REF!</v>
      </c>
      <c r="E146" s="51" t="e">
        <f>+VLOOKUP(A144,#REF!,6,0)</f>
        <v>#REF!</v>
      </c>
      <c r="F146" s="51" t="e">
        <f>+VLOOKUP(A144,#REF!,11,0)</f>
        <v>#REF!</v>
      </c>
      <c r="G146" s="52" t="e">
        <f>+VLOOKUP(A144,#REF!,15,0)</f>
        <v>#REF!</v>
      </c>
    </row>
    <row r="147" spans="1:9" ht="15.75" thickBot="1"/>
    <row r="148" spans="1:9">
      <c r="A148" s="42" t="s">
        <v>48</v>
      </c>
      <c r="B148" s="43"/>
      <c r="C148" s="105" t="s">
        <v>3</v>
      </c>
      <c r="D148" s="105"/>
      <c r="E148" s="105" t="s">
        <v>201</v>
      </c>
      <c r="F148" s="105"/>
      <c r="G148" s="44" t="s">
        <v>202</v>
      </c>
    </row>
    <row r="149" spans="1:9" ht="15.75">
      <c r="B149" s="45" t="s">
        <v>2</v>
      </c>
      <c r="C149" s="46" t="s">
        <v>203</v>
      </c>
      <c r="D149" s="46" t="s">
        <v>204</v>
      </c>
      <c r="E149" s="46" t="s">
        <v>203</v>
      </c>
      <c r="F149" s="46" t="s">
        <v>204</v>
      </c>
      <c r="G149" s="47" t="s">
        <v>4</v>
      </c>
      <c r="I149" s="42"/>
    </row>
    <row r="150" spans="1:9" ht="16.5" thickBot="1">
      <c r="B150" s="48" t="e">
        <f>+VLOOKUP(A148,#REF!,3,0)</f>
        <v>#REF!</v>
      </c>
      <c r="C150" s="49" t="e">
        <f>+VLOOKUP(A148,#REF!,4,0)</f>
        <v>#REF!</v>
      </c>
      <c r="D150" s="50" t="e">
        <f>+VLOOKUP(A148,#REF!,10,0)</f>
        <v>#REF!</v>
      </c>
      <c r="E150" s="51" t="e">
        <f>+VLOOKUP(A148,#REF!,6,0)</f>
        <v>#REF!</v>
      </c>
      <c r="F150" s="51" t="e">
        <f>+VLOOKUP(A148,#REF!,11,0)</f>
        <v>#REF!</v>
      </c>
      <c r="G150" s="52" t="e">
        <f>+VLOOKUP(A148,#REF!,15,0)</f>
        <v>#REF!</v>
      </c>
      <c r="I150" s="42"/>
    </row>
    <row r="151" spans="1:9" ht="15.75" thickBot="1">
      <c r="I151" s="42"/>
    </row>
    <row r="152" spans="1:9">
      <c r="A152" s="42" t="s">
        <v>49</v>
      </c>
      <c r="B152" s="43"/>
      <c r="C152" s="105" t="s">
        <v>3</v>
      </c>
      <c r="D152" s="105"/>
      <c r="E152" s="105" t="s">
        <v>201</v>
      </c>
      <c r="F152" s="105"/>
      <c r="G152" s="44" t="s">
        <v>202</v>
      </c>
      <c r="I152" s="42"/>
    </row>
    <row r="153" spans="1:9" ht="15.75">
      <c r="B153" s="45" t="s">
        <v>2</v>
      </c>
      <c r="C153" s="46" t="s">
        <v>203</v>
      </c>
      <c r="D153" s="46" t="s">
        <v>204</v>
      </c>
      <c r="E153" s="46" t="s">
        <v>203</v>
      </c>
      <c r="F153" s="46" t="s">
        <v>204</v>
      </c>
      <c r="G153" s="47" t="s">
        <v>4</v>
      </c>
      <c r="I153" s="42"/>
    </row>
    <row r="154" spans="1:9" ht="16.5" thickBot="1">
      <c r="B154" s="48" t="e">
        <f>+VLOOKUP(A152,#REF!,3,0)</f>
        <v>#REF!</v>
      </c>
      <c r="C154" s="49" t="e">
        <f>+VLOOKUP(A152,#REF!,4,0)</f>
        <v>#REF!</v>
      </c>
      <c r="D154" s="50" t="e">
        <f>+VLOOKUP(A152,#REF!,10,0)</f>
        <v>#REF!</v>
      </c>
      <c r="E154" s="51" t="e">
        <f>+VLOOKUP(A152,#REF!,6,0)</f>
        <v>#REF!</v>
      </c>
      <c r="F154" s="51" t="e">
        <f>+VLOOKUP(A152,#REF!,11,0)</f>
        <v>#REF!</v>
      </c>
      <c r="G154" s="52" t="e">
        <f>+VLOOKUP(A152,#REF!,15,0)</f>
        <v>#REF!</v>
      </c>
      <c r="I154" s="42"/>
    </row>
    <row r="155" spans="1:9" ht="15.75" thickBot="1">
      <c r="I155" s="42"/>
    </row>
    <row r="156" spans="1:9">
      <c r="A156" s="42" t="s">
        <v>50</v>
      </c>
      <c r="B156" s="43"/>
      <c r="C156" s="105" t="s">
        <v>3</v>
      </c>
      <c r="D156" s="105"/>
      <c r="E156" s="105" t="s">
        <v>201</v>
      </c>
      <c r="F156" s="105"/>
      <c r="G156" s="44" t="s">
        <v>202</v>
      </c>
      <c r="I156" s="42"/>
    </row>
    <row r="157" spans="1:9" ht="15.75">
      <c r="B157" s="45" t="s">
        <v>2</v>
      </c>
      <c r="C157" s="46" t="s">
        <v>203</v>
      </c>
      <c r="D157" s="46" t="s">
        <v>204</v>
      </c>
      <c r="E157" s="46" t="s">
        <v>203</v>
      </c>
      <c r="F157" s="46" t="s">
        <v>204</v>
      </c>
      <c r="G157" s="47" t="s">
        <v>4</v>
      </c>
      <c r="I157" s="42"/>
    </row>
    <row r="158" spans="1:9" ht="16.5" thickBot="1">
      <c r="B158" s="48" t="e">
        <f>+VLOOKUP(A156,#REF!,3,0)</f>
        <v>#REF!</v>
      </c>
      <c r="C158" s="49" t="e">
        <f>+VLOOKUP(A156,#REF!,4,0)</f>
        <v>#REF!</v>
      </c>
      <c r="D158" s="50" t="e">
        <f>+VLOOKUP(A156,#REF!,10,0)</f>
        <v>#REF!</v>
      </c>
      <c r="E158" s="51" t="e">
        <f>+VLOOKUP(A156,#REF!,6,0)</f>
        <v>#REF!</v>
      </c>
      <c r="F158" s="51" t="e">
        <f>+VLOOKUP(A156,#REF!,11,0)</f>
        <v>#REF!</v>
      </c>
      <c r="G158" s="52" t="e">
        <f>+VLOOKUP(A156,#REF!,15,0)</f>
        <v>#REF!</v>
      </c>
    </row>
    <row r="159" spans="1:9" ht="15.75" thickBot="1"/>
    <row r="160" spans="1:9">
      <c r="A160" s="42" t="s">
        <v>51</v>
      </c>
      <c r="B160" s="43"/>
      <c r="C160" s="105" t="s">
        <v>3</v>
      </c>
      <c r="D160" s="105"/>
      <c r="E160" s="105" t="s">
        <v>201</v>
      </c>
      <c r="F160" s="105"/>
      <c r="G160" s="44" t="s">
        <v>202</v>
      </c>
    </row>
    <row r="161" spans="1:7" ht="15.75">
      <c r="B161" s="45" t="s">
        <v>2</v>
      </c>
      <c r="C161" s="46" t="s">
        <v>203</v>
      </c>
      <c r="D161" s="46" t="s">
        <v>204</v>
      </c>
      <c r="E161" s="46" t="s">
        <v>203</v>
      </c>
      <c r="F161" s="46" t="s">
        <v>204</v>
      </c>
      <c r="G161" s="47" t="s">
        <v>4</v>
      </c>
    </row>
    <row r="162" spans="1:7" ht="16.5" thickBot="1">
      <c r="B162" s="48" t="e">
        <f>+VLOOKUP(A160,#REF!,3,0)</f>
        <v>#REF!</v>
      </c>
      <c r="C162" s="49" t="e">
        <f>+VLOOKUP(A160,#REF!,4,0)</f>
        <v>#REF!</v>
      </c>
      <c r="D162" s="50" t="e">
        <f>+VLOOKUP(A160,#REF!,10,0)</f>
        <v>#REF!</v>
      </c>
      <c r="E162" s="51" t="e">
        <f>+VLOOKUP(A160,#REF!,6,0)</f>
        <v>#REF!</v>
      </c>
      <c r="F162" s="51" t="e">
        <f>+VLOOKUP(A160,#REF!,11,0)</f>
        <v>#REF!</v>
      </c>
      <c r="G162" s="52" t="e">
        <f>+VLOOKUP(A160,#REF!,15,0)</f>
        <v>#REF!</v>
      </c>
    </row>
    <row r="163" spans="1:7" ht="15.75" thickBot="1"/>
    <row r="164" spans="1:7">
      <c r="A164" s="42" t="s">
        <v>52</v>
      </c>
      <c r="B164" s="43"/>
      <c r="C164" s="105" t="s">
        <v>3</v>
      </c>
      <c r="D164" s="105"/>
      <c r="E164" s="105" t="s">
        <v>201</v>
      </c>
      <c r="F164" s="105"/>
      <c r="G164" s="44" t="s">
        <v>202</v>
      </c>
    </row>
    <row r="165" spans="1:7" ht="15.75">
      <c r="B165" s="45" t="s">
        <v>2</v>
      </c>
      <c r="C165" s="46" t="s">
        <v>203</v>
      </c>
      <c r="D165" s="46" t="s">
        <v>204</v>
      </c>
      <c r="E165" s="46" t="s">
        <v>203</v>
      </c>
      <c r="F165" s="46" t="s">
        <v>204</v>
      </c>
      <c r="G165" s="47" t="s">
        <v>4</v>
      </c>
    </row>
    <row r="166" spans="1:7" ht="16.5" thickBot="1">
      <c r="B166" s="48" t="e">
        <f>+VLOOKUP(A164,#REF!,3,0)</f>
        <v>#REF!</v>
      </c>
      <c r="C166" s="49" t="e">
        <f>+VLOOKUP(A164,#REF!,4,0)</f>
        <v>#REF!</v>
      </c>
      <c r="D166" s="50" t="e">
        <f>+VLOOKUP(A164,#REF!,10,0)</f>
        <v>#REF!</v>
      </c>
      <c r="E166" s="51" t="e">
        <f>+VLOOKUP(A164,#REF!,6,0)</f>
        <v>#REF!</v>
      </c>
      <c r="F166" s="51" t="e">
        <f>+VLOOKUP(A164,#REF!,11,0)</f>
        <v>#REF!</v>
      </c>
      <c r="G166" s="52" t="e">
        <f>+VLOOKUP(A164,#REF!,15,0)</f>
        <v>#REF!</v>
      </c>
    </row>
    <row r="167" spans="1:7" ht="15.75" thickBot="1"/>
    <row r="168" spans="1:7">
      <c r="A168" s="42" t="s">
        <v>53</v>
      </c>
      <c r="B168" s="43"/>
      <c r="C168" s="105" t="s">
        <v>3</v>
      </c>
      <c r="D168" s="105"/>
      <c r="E168" s="105" t="s">
        <v>201</v>
      </c>
      <c r="F168" s="105"/>
      <c r="G168" s="44" t="s">
        <v>202</v>
      </c>
    </row>
    <row r="169" spans="1:7" ht="15.75">
      <c r="B169" s="45" t="s">
        <v>2</v>
      </c>
      <c r="C169" s="46" t="s">
        <v>203</v>
      </c>
      <c r="D169" s="46" t="s">
        <v>204</v>
      </c>
      <c r="E169" s="46" t="s">
        <v>203</v>
      </c>
      <c r="F169" s="46" t="s">
        <v>204</v>
      </c>
      <c r="G169" s="47" t="s">
        <v>4</v>
      </c>
    </row>
    <row r="170" spans="1:7" ht="16.5" thickBot="1">
      <c r="B170" s="48" t="e">
        <f>+VLOOKUP(A168,#REF!,3,0)</f>
        <v>#REF!</v>
      </c>
      <c r="C170" s="49" t="e">
        <f>+VLOOKUP(A168,#REF!,4,0)</f>
        <v>#REF!</v>
      </c>
      <c r="D170" s="50" t="e">
        <f>+VLOOKUP(A168,#REF!,10,0)</f>
        <v>#REF!</v>
      </c>
      <c r="E170" s="51" t="e">
        <f>+VLOOKUP(A168,#REF!,6,0)</f>
        <v>#REF!</v>
      </c>
      <c r="F170" s="51" t="e">
        <f>+VLOOKUP(A168,#REF!,11,0)</f>
        <v>#REF!</v>
      </c>
      <c r="G170" s="52" t="e">
        <f>+VLOOKUP(A168,#REF!,15,0)</f>
        <v>#REF!</v>
      </c>
    </row>
    <row r="171" spans="1:7" ht="15.75" thickBot="1"/>
    <row r="172" spans="1:7">
      <c r="A172" s="42" t="s">
        <v>54</v>
      </c>
      <c r="B172" s="43"/>
      <c r="C172" s="105" t="s">
        <v>3</v>
      </c>
      <c r="D172" s="105"/>
      <c r="E172" s="105" t="s">
        <v>201</v>
      </c>
      <c r="F172" s="105"/>
      <c r="G172" s="44" t="s">
        <v>202</v>
      </c>
    </row>
    <row r="173" spans="1:7" ht="15.75">
      <c r="B173" s="45" t="s">
        <v>2</v>
      </c>
      <c r="C173" s="46" t="s">
        <v>203</v>
      </c>
      <c r="D173" s="46" t="s">
        <v>204</v>
      </c>
      <c r="E173" s="46" t="s">
        <v>203</v>
      </c>
      <c r="F173" s="46" t="s">
        <v>204</v>
      </c>
      <c r="G173" s="47" t="s">
        <v>4</v>
      </c>
    </row>
    <row r="174" spans="1:7" ht="16.5" thickBot="1">
      <c r="B174" s="48" t="e">
        <f>+VLOOKUP(A172,#REF!,3,0)</f>
        <v>#REF!</v>
      </c>
      <c r="C174" s="49" t="e">
        <f>+VLOOKUP(A172,#REF!,4,0)</f>
        <v>#REF!</v>
      </c>
      <c r="D174" s="50" t="e">
        <f>+VLOOKUP(A172,#REF!,10,0)</f>
        <v>#REF!</v>
      </c>
      <c r="E174" s="51" t="e">
        <f>+VLOOKUP(A172,#REF!,6,0)</f>
        <v>#REF!</v>
      </c>
      <c r="F174" s="51" t="e">
        <f>+VLOOKUP(A172,#REF!,11,0)</f>
        <v>#REF!</v>
      </c>
      <c r="G174" s="52" t="e">
        <f>+VLOOKUP(A172,#REF!,15,0)</f>
        <v>#REF!</v>
      </c>
    </row>
    <row r="175" spans="1:7" ht="15.75" thickBot="1"/>
    <row r="176" spans="1:7">
      <c r="A176" s="42" t="s">
        <v>55</v>
      </c>
      <c r="B176" s="43"/>
      <c r="C176" s="105" t="s">
        <v>3</v>
      </c>
      <c r="D176" s="105"/>
      <c r="E176" s="105" t="s">
        <v>201</v>
      </c>
      <c r="F176" s="105"/>
      <c r="G176" s="44" t="s">
        <v>202</v>
      </c>
    </row>
    <row r="177" spans="1:7" ht="15.75">
      <c r="B177" s="45" t="s">
        <v>2</v>
      </c>
      <c r="C177" s="46" t="s">
        <v>203</v>
      </c>
      <c r="D177" s="46" t="s">
        <v>204</v>
      </c>
      <c r="E177" s="46" t="s">
        <v>203</v>
      </c>
      <c r="F177" s="46" t="s">
        <v>204</v>
      </c>
      <c r="G177" s="47" t="s">
        <v>4</v>
      </c>
    </row>
    <row r="178" spans="1:7" ht="16.5" thickBot="1">
      <c r="B178" s="48" t="e">
        <f>+VLOOKUP(A176,#REF!,3,0)</f>
        <v>#REF!</v>
      </c>
      <c r="C178" s="49" t="e">
        <f>+VLOOKUP(A176,#REF!,4,0)</f>
        <v>#REF!</v>
      </c>
      <c r="D178" s="50" t="e">
        <f>+VLOOKUP(A176,#REF!,10,0)</f>
        <v>#REF!</v>
      </c>
      <c r="E178" s="51" t="e">
        <f>+VLOOKUP(A176,#REF!,6,0)</f>
        <v>#REF!</v>
      </c>
      <c r="F178" s="51" t="e">
        <f>+VLOOKUP(A176,#REF!,11,0)</f>
        <v>#REF!</v>
      </c>
      <c r="G178" s="52" t="e">
        <f>+VLOOKUP(A176,#REF!,15,0)</f>
        <v>#REF!</v>
      </c>
    </row>
    <row r="179" spans="1:7" ht="15.75" thickBot="1"/>
    <row r="180" spans="1:7">
      <c r="A180" s="42" t="s">
        <v>56</v>
      </c>
      <c r="B180" s="43"/>
      <c r="C180" s="105" t="s">
        <v>3</v>
      </c>
      <c r="D180" s="105"/>
      <c r="E180" s="105" t="s">
        <v>201</v>
      </c>
      <c r="F180" s="105"/>
      <c r="G180" s="44" t="s">
        <v>202</v>
      </c>
    </row>
    <row r="181" spans="1:7" ht="15.75">
      <c r="B181" s="45" t="s">
        <v>2</v>
      </c>
      <c r="C181" s="46" t="s">
        <v>203</v>
      </c>
      <c r="D181" s="46" t="s">
        <v>204</v>
      </c>
      <c r="E181" s="46" t="s">
        <v>203</v>
      </c>
      <c r="F181" s="46" t="s">
        <v>204</v>
      </c>
      <c r="G181" s="47" t="s">
        <v>4</v>
      </c>
    </row>
    <row r="182" spans="1:7" ht="16.5" thickBot="1">
      <c r="B182" s="48" t="e">
        <f>+VLOOKUP(A180,#REF!,3,0)</f>
        <v>#REF!</v>
      </c>
      <c r="C182" s="49" t="e">
        <f>+VLOOKUP(A180,#REF!,4,0)</f>
        <v>#REF!</v>
      </c>
      <c r="D182" s="50" t="e">
        <f>+VLOOKUP(A180,#REF!,10,0)</f>
        <v>#REF!</v>
      </c>
      <c r="E182" s="51" t="e">
        <f>+VLOOKUP(A180,#REF!,6,0)</f>
        <v>#REF!</v>
      </c>
      <c r="F182" s="51" t="e">
        <f>+VLOOKUP(A180,#REF!,11,0)</f>
        <v>#REF!</v>
      </c>
      <c r="G182" s="52" t="e">
        <f>+VLOOKUP(A180,#REF!,15,0)</f>
        <v>#REF!</v>
      </c>
    </row>
    <row r="183" spans="1:7" ht="15.75" thickBot="1"/>
    <row r="184" spans="1:7">
      <c r="A184" s="42" t="s">
        <v>57</v>
      </c>
      <c r="B184" s="43"/>
      <c r="C184" s="105" t="s">
        <v>3</v>
      </c>
      <c r="D184" s="105"/>
      <c r="E184" s="105" t="s">
        <v>201</v>
      </c>
      <c r="F184" s="105"/>
      <c r="G184" s="44" t="s">
        <v>202</v>
      </c>
    </row>
    <row r="185" spans="1:7" ht="15.75">
      <c r="B185" s="45" t="s">
        <v>2</v>
      </c>
      <c r="C185" s="46" t="s">
        <v>203</v>
      </c>
      <c r="D185" s="46" t="s">
        <v>204</v>
      </c>
      <c r="E185" s="46" t="s">
        <v>203</v>
      </c>
      <c r="F185" s="46" t="s">
        <v>204</v>
      </c>
      <c r="G185" s="47" t="s">
        <v>4</v>
      </c>
    </row>
    <row r="186" spans="1:7" ht="16.5" thickBot="1">
      <c r="B186" s="48" t="e">
        <f>+VLOOKUP(A184,#REF!,3,0)</f>
        <v>#REF!</v>
      </c>
      <c r="C186" s="49" t="e">
        <f>+VLOOKUP(A184,#REF!,4,0)</f>
        <v>#REF!</v>
      </c>
      <c r="D186" s="50" t="e">
        <f>+VLOOKUP(A184,#REF!,10,0)</f>
        <v>#REF!</v>
      </c>
      <c r="E186" s="51" t="e">
        <f>+VLOOKUP(A184,#REF!,6,0)</f>
        <v>#REF!</v>
      </c>
      <c r="F186" s="51" t="e">
        <f>+VLOOKUP(A184,#REF!,11,0)</f>
        <v>#REF!</v>
      </c>
      <c r="G186" s="52" t="e">
        <f>+VLOOKUP(A184,#REF!,15,0)</f>
        <v>#REF!</v>
      </c>
    </row>
    <row r="187" spans="1:7" ht="15.75" thickBot="1"/>
    <row r="188" spans="1:7">
      <c r="A188" s="42" t="s">
        <v>58</v>
      </c>
      <c r="B188" s="43"/>
      <c r="C188" s="105" t="s">
        <v>3</v>
      </c>
      <c r="D188" s="105"/>
      <c r="E188" s="105" t="s">
        <v>201</v>
      </c>
      <c r="F188" s="105"/>
      <c r="G188" s="44" t="s">
        <v>202</v>
      </c>
    </row>
    <row r="189" spans="1:7" ht="15.75">
      <c r="B189" s="45" t="s">
        <v>2</v>
      </c>
      <c r="C189" s="46" t="s">
        <v>203</v>
      </c>
      <c r="D189" s="46" t="s">
        <v>204</v>
      </c>
      <c r="E189" s="46" t="s">
        <v>203</v>
      </c>
      <c r="F189" s="46" t="s">
        <v>204</v>
      </c>
      <c r="G189" s="47" t="s">
        <v>4</v>
      </c>
    </row>
    <row r="190" spans="1:7" ht="16.5" thickBot="1">
      <c r="B190" s="48" t="e">
        <f>+VLOOKUP(A188,#REF!,3,0)</f>
        <v>#REF!</v>
      </c>
      <c r="C190" s="49" t="e">
        <f>+VLOOKUP(A188,#REF!,4,0)</f>
        <v>#REF!</v>
      </c>
      <c r="D190" s="50" t="e">
        <f>+VLOOKUP(A188,#REF!,10,0)</f>
        <v>#REF!</v>
      </c>
      <c r="E190" s="51" t="e">
        <f>+VLOOKUP(A188,#REF!,6,0)</f>
        <v>#REF!</v>
      </c>
      <c r="F190" s="51" t="e">
        <f>+VLOOKUP(A188,#REF!,11,0)</f>
        <v>#REF!</v>
      </c>
      <c r="G190" s="52" t="e">
        <f>+VLOOKUP(A188,#REF!,15,0)</f>
        <v>#REF!</v>
      </c>
    </row>
    <row r="191" spans="1:7" ht="15.75" thickBot="1"/>
    <row r="192" spans="1:7">
      <c r="A192" s="42" t="s">
        <v>7</v>
      </c>
      <c r="B192" s="43"/>
      <c r="C192" s="105" t="s">
        <v>3</v>
      </c>
      <c r="D192" s="105"/>
      <c r="E192" s="105" t="s">
        <v>201</v>
      </c>
      <c r="F192" s="105"/>
      <c r="G192" s="44" t="s">
        <v>202</v>
      </c>
    </row>
    <row r="193" spans="1:7" ht="15.75">
      <c r="B193" s="45" t="s">
        <v>2</v>
      </c>
      <c r="C193" s="46" t="s">
        <v>203</v>
      </c>
      <c r="D193" s="46" t="s">
        <v>204</v>
      </c>
      <c r="E193" s="46" t="s">
        <v>203</v>
      </c>
      <c r="F193" s="46" t="s">
        <v>204</v>
      </c>
      <c r="G193" s="47" t="s">
        <v>4</v>
      </c>
    </row>
    <row r="194" spans="1:7" ht="16.5" thickBot="1">
      <c r="B194" s="48" t="e">
        <f>+VLOOKUP(A192,#REF!,3,0)</f>
        <v>#REF!</v>
      </c>
      <c r="C194" s="49" t="e">
        <f>+VLOOKUP(A192,#REF!,4,0)</f>
        <v>#REF!</v>
      </c>
      <c r="D194" s="50" t="e">
        <f>+VLOOKUP(A192,#REF!,10,0)</f>
        <v>#REF!</v>
      </c>
      <c r="E194" s="51" t="e">
        <f>+VLOOKUP(A192,#REF!,6,0)</f>
        <v>#REF!</v>
      </c>
      <c r="F194" s="51" t="e">
        <f>+VLOOKUP(A192,#REF!,11,0)</f>
        <v>#REF!</v>
      </c>
      <c r="G194" s="52" t="e">
        <f>+VLOOKUP(A192,#REF!,15,0)</f>
        <v>#REF!</v>
      </c>
    </row>
    <row r="195" spans="1:7" ht="15.75" thickBot="1"/>
    <row r="196" spans="1:7">
      <c r="A196" s="42" t="s">
        <v>8</v>
      </c>
      <c r="B196" s="43"/>
      <c r="C196" s="105" t="s">
        <v>3</v>
      </c>
      <c r="D196" s="105"/>
      <c r="E196" s="105" t="s">
        <v>201</v>
      </c>
      <c r="F196" s="105"/>
      <c r="G196" s="44" t="s">
        <v>202</v>
      </c>
    </row>
    <row r="197" spans="1:7" ht="15.75">
      <c r="B197" s="45" t="s">
        <v>2</v>
      </c>
      <c r="C197" s="46" t="s">
        <v>203</v>
      </c>
      <c r="D197" s="46" t="s">
        <v>204</v>
      </c>
      <c r="E197" s="46" t="s">
        <v>203</v>
      </c>
      <c r="F197" s="46" t="s">
        <v>204</v>
      </c>
      <c r="G197" s="47" t="s">
        <v>4</v>
      </c>
    </row>
    <row r="198" spans="1:7" ht="16.5" thickBot="1">
      <c r="B198" s="48" t="e">
        <f>+VLOOKUP(A196,#REF!,3,0)</f>
        <v>#REF!</v>
      </c>
      <c r="C198" s="49" t="e">
        <f>+VLOOKUP(A196,#REF!,4,0)</f>
        <v>#REF!</v>
      </c>
      <c r="D198" s="50" t="e">
        <f>+VLOOKUP(A196,#REF!,10,0)</f>
        <v>#REF!</v>
      </c>
      <c r="E198" s="51" t="e">
        <f>+VLOOKUP(A196,#REF!,6,0)</f>
        <v>#REF!</v>
      </c>
      <c r="F198" s="51" t="e">
        <f>+VLOOKUP(A196,#REF!,11,0)</f>
        <v>#REF!</v>
      </c>
      <c r="G198" s="52" t="e">
        <f>+VLOOKUP(A196,#REF!,15,0)</f>
        <v>#REF!</v>
      </c>
    </row>
    <row r="199" spans="1:7" ht="15.75" thickBot="1"/>
    <row r="200" spans="1:7">
      <c r="A200" s="42" t="s">
        <v>9</v>
      </c>
      <c r="B200" s="43"/>
      <c r="C200" s="105" t="s">
        <v>3</v>
      </c>
      <c r="D200" s="105"/>
      <c r="E200" s="105" t="s">
        <v>201</v>
      </c>
      <c r="F200" s="105"/>
      <c r="G200" s="44" t="s">
        <v>202</v>
      </c>
    </row>
    <row r="201" spans="1:7" ht="15.75">
      <c r="B201" s="45" t="s">
        <v>2</v>
      </c>
      <c r="C201" s="46" t="s">
        <v>203</v>
      </c>
      <c r="D201" s="46" t="s">
        <v>204</v>
      </c>
      <c r="E201" s="46" t="s">
        <v>203</v>
      </c>
      <c r="F201" s="46" t="s">
        <v>204</v>
      </c>
      <c r="G201" s="47" t="s">
        <v>4</v>
      </c>
    </row>
    <row r="202" spans="1:7" ht="16.5" thickBot="1">
      <c r="B202" s="48" t="e">
        <f>+VLOOKUP(A200,#REF!,3,0)</f>
        <v>#REF!</v>
      </c>
      <c r="C202" s="49" t="e">
        <f>+VLOOKUP(A200,#REF!,4,0)</f>
        <v>#REF!</v>
      </c>
      <c r="D202" s="50" t="e">
        <f>+VLOOKUP(A200,#REF!,10,0)</f>
        <v>#REF!</v>
      </c>
      <c r="E202" s="51" t="e">
        <f>+VLOOKUP(A200,#REF!,6,0)</f>
        <v>#REF!</v>
      </c>
      <c r="F202" s="51" t="e">
        <f>+VLOOKUP(A200,#REF!,11,0)</f>
        <v>#REF!</v>
      </c>
      <c r="G202" s="52" t="e">
        <f>+VLOOKUP(A200,#REF!,15,0)</f>
        <v>#REF!</v>
      </c>
    </row>
    <row r="203" spans="1:7" ht="15.75" thickBot="1"/>
    <row r="204" spans="1:7">
      <c r="A204" s="42" t="s">
        <v>10</v>
      </c>
      <c r="B204" s="43"/>
      <c r="C204" s="105" t="s">
        <v>3</v>
      </c>
      <c r="D204" s="105"/>
      <c r="E204" s="105" t="s">
        <v>201</v>
      </c>
      <c r="F204" s="105"/>
      <c r="G204" s="44" t="s">
        <v>202</v>
      </c>
    </row>
    <row r="205" spans="1:7" ht="15.75">
      <c r="B205" s="45" t="s">
        <v>2</v>
      </c>
      <c r="C205" s="46" t="s">
        <v>203</v>
      </c>
      <c r="D205" s="46" t="s">
        <v>204</v>
      </c>
      <c r="E205" s="46" t="s">
        <v>203</v>
      </c>
      <c r="F205" s="46" t="s">
        <v>204</v>
      </c>
      <c r="G205" s="47" t="s">
        <v>4</v>
      </c>
    </row>
    <row r="206" spans="1:7" ht="16.5" thickBot="1">
      <c r="B206" s="48" t="e">
        <f>+VLOOKUP(A204,#REF!,3,0)</f>
        <v>#REF!</v>
      </c>
      <c r="C206" s="49" t="e">
        <f>+VLOOKUP(A204,#REF!,4,0)</f>
        <v>#REF!</v>
      </c>
      <c r="D206" s="50" t="e">
        <f>+VLOOKUP(A204,#REF!,10,0)</f>
        <v>#REF!</v>
      </c>
      <c r="E206" s="51" t="e">
        <f>+VLOOKUP(A204,#REF!,6,0)</f>
        <v>#REF!</v>
      </c>
      <c r="F206" s="51" t="e">
        <f>+VLOOKUP(A204,#REF!,11,0)</f>
        <v>#REF!</v>
      </c>
      <c r="G206" s="52" t="e">
        <f>+VLOOKUP(A204,#REF!,15,0)</f>
        <v>#REF!</v>
      </c>
    </row>
    <row r="207" spans="1:7" ht="15.75" thickBot="1"/>
    <row r="208" spans="1:7">
      <c r="A208" s="42" t="s">
        <v>11</v>
      </c>
      <c r="B208" s="43"/>
      <c r="C208" s="105" t="s">
        <v>3</v>
      </c>
      <c r="D208" s="105"/>
      <c r="E208" s="105" t="s">
        <v>201</v>
      </c>
      <c r="F208" s="105"/>
      <c r="G208" s="44" t="s">
        <v>202</v>
      </c>
    </row>
    <row r="209" spans="1:7" ht="15.75">
      <c r="B209" s="45" t="s">
        <v>2</v>
      </c>
      <c r="C209" s="46" t="s">
        <v>203</v>
      </c>
      <c r="D209" s="46" t="s">
        <v>204</v>
      </c>
      <c r="E209" s="46" t="s">
        <v>203</v>
      </c>
      <c r="F209" s="46" t="s">
        <v>204</v>
      </c>
      <c r="G209" s="47" t="s">
        <v>4</v>
      </c>
    </row>
    <row r="210" spans="1:7" ht="16.5" thickBot="1">
      <c r="B210" s="48" t="e">
        <f>+VLOOKUP(A208,#REF!,3,0)</f>
        <v>#REF!</v>
      </c>
      <c r="C210" s="49" t="e">
        <f>+VLOOKUP(A208,#REF!,4,0)</f>
        <v>#REF!</v>
      </c>
      <c r="D210" s="50" t="e">
        <f>+VLOOKUP(A208,#REF!,10,0)</f>
        <v>#REF!</v>
      </c>
      <c r="E210" s="51" t="e">
        <f>+VLOOKUP(A208,#REF!,6,0)</f>
        <v>#REF!</v>
      </c>
      <c r="F210" s="51" t="e">
        <f>+VLOOKUP(A208,#REF!,11,0)</f>
        <v>#REF!</v>
      </c>
      <c r="G210" s="52" t="e">
        <f>+VLOOKUP(A208,#REF!,15,0)</f>
        <v>#REF!</v>
      </c>
    </row>
    <row r="211" spans="1:7" ht="15.75" thickBot="1"/>
    <row r="212" spans="1:7">
      <c r="A212" s="42" t="s">
        <v>12</v>
      </c>
      <c r="B212" s="43"/>
      <c r="C212" s="105" t="s">
        <v>3</v>
      </c>
      <c r="D212" s="105"/>
      <c r="E212" s="105" t="s">
        <v>201</v>
      </c>
      <c r="F212" s="105"/>
      <c r="G212" s="44" t="s">
        <v>202</v>
      </c>
    </row>
    <row r="213" spans="1:7" ht="15.75">
      <c r="B213" s="45" t="s">
        <v>2</v>
      </c>
      <c r="C213" s="46" t="s">
        <v>203</v>
      </c>
      <c r="D213" s="46" t="s">
        <v>204</v>
      </c>
      <c r="E213" s="46" t="s">
        <v>203</v>
      </c>
      <c r="F213" s="46" t="s">
        <v>204</v>
      </c>
      <c r="G213" s="47" t="s">
        <v>4</v>
      </c>
    </row>
    <row r="214" spans="1:7" ht="16.5" thickBot="1">
      <c r="B214" s="48" t="e">
        <f>+VLOOKUP(A212,#REF!,3,0)</f>
        <v>#REF!</v>
      </c>
      <c r="C214" s="49" t="e">
        <f>+VLOOKUP(A212,#REF!,4,0)</f>
        <v>#REF!</v>
      </c>
      <c r="D214" s="50" t="e">
        <f>+VLOOKUP(A212,#REF!,10,0)</f>
        <v>#REF!</v>
      </c>
      <c r="E214" s="51" t="e">
        <f>+VLOOKUP(A212,#REF!,6,0)</f>
        <v>#REF!</v>
      </c>
      <c r="F214" s="51" t="e">
        <f>+VLOOKUP(A212,#REF!,11,0)</f>
        <v>#REF!</v>
      </c>
      <c r="G214" s="52" t="e">
        <f>+VLOOKUP(A212,#REF!,15,0)</f>
        <v>#REF!</v>
      </c>
    </row>
    <row r="215" spans="1:7" ht="15.75" thickBot="1"/>
    <row r="216" spans="1:7">
      <c r="A216" s="42" t="s">
        <v>13</v>
      </c>
      <c r="B216" s="43"/>
      <c r="C216" s="105" t="s">
        <v>3</v>
      </c>
      <c r="D216" s="105"/>
      <c r="E216" s="105" t="s">
        <v>201</v>
      </c>
      <c r="F216" s="105"/>
      <c r="G216" s="44" t="s">
        <v>202</v>
      </c>
    </row>
    <row r="217" spans="1:7" ht="15.75">
      <c r="B217" s="45" t="s">
        <v>2</v>
      </c>
      <c r="C217" s="46" t="s">
        <v>203</v>
      </c>
      <c r="D217" s="46" t="s">
        <v>204</v>
      </c>
      <c r="E217" s="46" t="s">
        <v>203</v>
      </c>
      <c r="F217" s="46" t="s">
        <v>204</v>
      </c>
      <c r="G217" s="47" t="s">
        <v>4</v>
      </c>
    </row>
    <row r="218" spans="1:7" ht="16.5" thickBot="1">
      <c r="B218" s="48" t="e">
        <f>+VLOOKUP(A216,#REF!,3,0)</f>
        <v>#REF!</v>
      </c>
      <c r="C218" s="49" t="e">
        <f>+VLOOKUP(A216,#REF!,4,0)</f>
        <v>#REF!</v>
      </c>
      <c r="D218" s="50" t="e">
        <f>+VLOOKUP(A216,#REF!,10,0)</f>
        <v>#REF!</v>
      </c>
      <c r="E218" s="51" t="e">
        <f>+VLOOKUP(A216,#REF!,6,0)</f>
        <v>#REF!</v>
      </c>
      <c r="F218" s="51" t="e">
        <f>+VLOOKUP(A216,#REF!,11,0)</f>
        <v>#REF!</v>
      </c>
      <c r="G218" s="52" t="e">
        <f>+VLOOKUP(A216,#REF!,15,0)</f>
        <v>#REF!</v>
      </c>
    </row>
    <row r="219" spans="1:7" ht="16.5" thickBot="1">
      <c r="B219" s="58"/>
      <c r="C219" s="58"/>
      <c r="D219" s="59"/>
      <c r="E219" s="60"/>
      <c r="F219" s="60"/>
      <c r="G219" s="61"/>
    </row>
    <row r="220" spans="1:7">
      <c r="A220" t="s">
        <v>14</v>
      </c>
      <c r="B220" s="43"/>
      <c r="C220" s="105" t="s">
        <v>3</v>
      </c>
      <c r="D220" s="105"/>
      <c r="E220" s="105" t="s">
        <v>201</v>
      </c>
      <c r="F220" s="105"/>
      <c r="G220" s="44" t="s">
        <v>202</v>
      </c>
    </row>
    <row r="221" spans="1:7" ht="15.75">
      <c r="B221" s="45" t="s">
        <v>2</v>
      </c>
      <c r="C221" s="46" t="s">
        <v>203</v>
      </c>
      <c r="D221" s="46" t="s">
        <v>204</v>
      </c>
      <c r="E221" s="46" t="s">
        <v>203</v>
      </c>
      <c r="F221" s="46" t="s">
        <v>204</v>
      </c>
      <c r="G221" s="47" t="s">
        <v>4</v>
      </c>
    </row>
    <row r="222" spans="1:7" ht="16.5" thickBot="1">
      <c r="B222" s="48" t="e">
        <f>+VLOOKUP(A220,#REF!,3,0)</f>
        <v>#REF!</v>
      </c>
      <c r="C222" s="49" t="e">
        <f>+VLOOKUP(A220,#REF!,4,0)</f>
        <v>#REF!</v>
      </c>
      <c r="D222" s="50" t="e">
        <f>+VLOOKUP(A220,#REF!,10,0)</f>
        <v>#REF!</v>
      </c>
      <c r="E222" s="51" t="e">
        <f>+VLOOKUP(A220,#REF!,6,0)</f>
        <v>#REF!</v>
      </c>
      <c r="F222" s="51" t="e">
        <f>+VLOOKUP(A220,#REF!,11,0)</f>
        <v>#REF!</v>
      </c>
      <c r="G222" s="52" t="e">
        <f>+VLOOKUP(A220,#REF!,15,0)</f>
        <v>#REF!</v>
      </c>
    </row>
    <row r="223" spans="1:7" ht="16.5" thickBot="1">
      <c r="B223" s="58"/>
      <c r="C223" s="58"/>
      <c r="D223" s="59"/>
      <c r="E223" s="60"/>
      <c r="F223" s="60"/>
      <c r="G223" s="61"/>
    </row>
    <row r="224" spans="1:7">
      <c r="A224" t="s">
        <v>15</v>
      </c>
      <c r="B224" s="43"/>
      <c r="C224" s="105" t="s">
        <v>3</v>
      </c>
      <c r="D224" s="105"/>
      <c r="E224" s="105" t="s">
        <v>201</v>
      </c>
      <c r="F224" s="105"/>
      <c r="G224" s="44" t="s">
        <v>202</v>
      </c>
    </row>
    <row r="225" spans="1:7" ht="15.75">
      <c r="B225" s="45" t="s">
        <v>2</v>
      </c>
      <c r="C225" s="46" t="s">
        <v>203</v>
      </c>
      <c r="D225" s="46" t="s">
        <v>204</v>
      </c>
      <c r="E225" s="46" t="s">
        <v>203</v>
      </c>
      <c r="F225" s="46" t="s">
        <v>204</v>
      </c>
      <c r="G225" s="47" t="s">
        <v>4</v>
      </c>
    </row>
    <row r="226" spans="1:7" ht="16.5" thickBot="1">
      <c r="B226" s="48" t="e">
        <f>+VLOOKUP(A224,#REF!,3,0)</f>
        <v>#REF!</v>
      </c>
      <c r="C226" s="49" t="e">
        <f>+VLOOKUP(A224,#REF!,4,0)</f>
        <v>#REF!</v>
      </c>
      <c r="D226" s="50" t="e">
        <f>+VLOOKUP(A224,#REF!,10,0)</f>
        <v>#REF!</v>
      </c>
      <c r="E226" s="51" t="e">
        <f>+VLOOKUP(A224,#REF!,6,0)</f>
        <v>#REF!</v>
      </c>
      <c r="F226" s="51" t="e">
        <f>+VLOOKUP(A224,#REF!,11,0)</f>
        <v>#REF!</v>
      </c>
      <c r="G226" s="52" t="e">
        <f>+VLOOKUP(A224,#REF!,15,0)</f>
        <v>#REF!</v>
      </c>
    </row>
    <row r="227" spans="1:7" ht="16.5" thickBot="1">
      <c r="B227" s="58"/>
      <c r="C227" s="58"/>
      <c r="D227" s="59"/>
      <c r="E227" s="60"/>
      <c r="F227" s="60"/>
      <c r="G227" s="61"/>
    </row>
    <row r="228" spans="1:7">
      <c r="A228" t="s">
        <v>59</v>
      </c>
      <c r="B228" s="43"/>
      <c r="C228" s="105" t="s">
        <v>3</v>
      </c>
      <c r="D228" s="105"/>
      <c r="E228" s="105" t="s">
        <v>201</v>
      </c>
      <c r="F228" s="105"/>
      <c r="G228" s="44" t="s">
        <v>202</v>
      </c>
    </row>
    <row r="229" spans="1:7" ht="15.75">
      <c r="B229" s="45" t="s">
        <v>2</v>
      </c>
      <c r="C229" s="46" t="s">
        <v>203</v>
      </c>
      <c r="D229" s="46" t="s">
        <v>204</v>
      </c>
      <c r="E229" s="46" t="s">
        <v>203</v>
      </c>
      <c r="F229" s="46" t="s">
        <v>204</v>
      </c>
      <c r="G229" s="47" t="s">
        <v>4</v>
      </c>
    </row>
    <row r="230" spans="1:7" ht="16.5" thickBot="1">
      <c r="B230" s="48" t="e">
        <f>+VLOOKUP(A228,#REF!,3,0)</f>
        <v>#REF!</v>
      </c>
      <c r="C230" s="49" t="e">
        <f>+VLOOKUP(A228,#REF!,4,0)</f>
        <v>#REF!</v>
      </c>
      <c r="D230" s="50" t="e">
        <f>+VLOOKUP(A228,#REF!,10,0)</f>
        <v>#REF!</v>
      </c>
      <c r="E230" s="51" t="e">
        <f>+VLOOKUP(A228,#REF!,6,0)</f>
        <v>#REF!</v>
      </c>
      <c r="F230" s="51" t="e">
        <f>+VLOOKUP(A228,#REF!,11,0)</f>
        <v>#REF!</v>
      </c>
      <c r="G230" s="52" t="e">
        <f>+VLOOKUP(A228,#REF!,15,0)</f>
        <v>#REF!</v>
      </c>
    </row>
    <row r="231" spans="1:7" ht="16.5" thickBot="1">
      <c r="B231" s="58"/>
      <c r="C231" s="58"/>
      <c r="D231" s="59"/>
      <c r="E231" s="60"/>
      <c r="F231" s="60"/>
      <c r="G231" s="61"/>
    </row>
    <row r="232" spans="1:7">
      <c r="A232" t="s">
        <v>60</v>
      </c>
      <c r="B232" s="43"/>
      <c r="C232" s="105" t="s">
        <v>3</v>
      </c>
      <c r="D232" s="105"/>
      <c r="E232" s="105" t="s">
        <v>201</v>
      </c>
      <c r="F232" s="105"/>
      <c r="G232" s="44" t="s">
        <v>202</v>
      </c>
    </row>
    <row r="233" spans="1:7" ht="15.75">
      <c r="B233" s="45" t="s">
        <v>2</v>
      </c>
      <c r="C233" s="46" t="s">
        <v>203</v>
      </c>
      <c r="D233" s="46" t="s">
        <v>204</v>
      </c>
      <c r="E233" s="46" t="s">
        <v>203</v>
      </c>
      <c r="F233" s="46" t="s">
        <v>204</v>
      </c>
      <c r="G233" s="47" t="s">
        <v>4</v>
      </c>
    </row>
    <row r="234" spans="1:7" ht="16.5" thickBot="1">
      <c r="B234" s="48" t="e">
        <f>+VLOOKUP(A232,#REF!,3,0)</f>
        <v>#REF!</v>
      </c>
      <c r="C234" s="49" t="e">
        <f>+VLOOKUP(A232,#REF!,4,0)</f>
        <v>#REF!</v>
      </c>
      <c r="D234" s="50" t="e">
        <f>+VLOOKUP(A232,#REF!,10,0)</f>
        <v>#REF!</v>
      </c>
      <c r="E234" s="51" t="e">
        <f>+VLOOKUP(A232,#REF!,6,0)</f>
        <v>#REF!</v>
      </c>
      <c r="F234" s="51" t="e">
        <f>+VLOOKUP(A232,#REF!,11,0)</f>
        <v>#REF!</v>
      </c>
      <c r="G234" s="52" t="e">
        <f>+VLOOKUP(A232,#REF!,15,0)</f>
        <v>#REF!</v>
      </c>
    </row>
    <row r="235" spans="1:7" ht="16.5" thickBot="1">
      <c r="B235" s="58"/>
      <c r="C235" s="58"/>
      <c r="D235" s="59"/>
      <c r="E235" s="60"/>
      <c r="F235" s="60"/>
      <c r="G235" s="61"/>
    </row>
    <row r="236" spans="1:7">
      <c r="A236" t="s">
        <v>61</v>
      </c>
      <c r="B236" s="43"/>
      <c r="C236" s="105" t="s">
        <v>3</v>
      </c>
      <c r="D236" s="105"/>
      <c r="E236" s="105" t="s">
        <v>201</v>
      </c>
      <c r="F236" s="105"/>
      <c r="G236" s="44" t="s">
        <v>202</v>
      </c>
    </row>
    <row r="237" spans="1:7" ht="15.75">
      <c r="B237" s="45" t="s">
        <v>2</v>
      </c>
      <c r="C237" s="46" t="s">
        <v>203</v>
      </c>
      <c r="D237" s="46" t="s">
        <v>204</v>
      </c>
      <c r="E237" s="46" t="s">
        <v>203</v>
      </c>
      <c r="F237" s="46" t="s">
        <v>204</v>
      </c>
      <c r="G237" s="47" t="s">
        <v>4</v>
      </c>
    </row>
    <row r="238" spans="1:7" ht="16.5" thickBot="1">
      <c r="B238" s="48" t="e">
        <f>+VLOOKUP(A236,#REF!,3,0)</f>
        <v>#REF!</v>
      </c>
      <c r="C238" s="49" t="e">
        <f>+VLOOKUP(A236,#REF!,4,0)</f>
        <v>#REF!</v>
      </c>
      <c r="D238" s="50" t="e">
        <f>+VLOOKUP(A236,#REF!,10,0)</f>
        <v>#REF!</v>
      </c>
      <c r="E238" s="51" t="e">
        <f>+VLOOKUP(A236,#REF!,6,0)</f>
        <v>#REF!</v>
      </c>
      <c r="F238" s="51" t="e">
        <f>+VLOOKUP(A236,#REF!,11,0)</f>
        <v>#REF!</v>
      </c>
      <c r="G238" s="52" t="e">
        <f>+VLOOKUP(A236,#REF!,15,0)</f>
        <v>#REF!</v>
      </c>
    </row>
    <row r="239" spans="1:7" ht="16.5" thickBot="1">
      <c r="B239" s="58"/>
      <c r="C239" s="58"/>
      <c r="D239" s="59"/>
      <c r="E239" s="60"/>
      <c r="F239" s="60"/>
      <c r="G239" s="61"/>
    </row>
    <row r="240" spans="1:7">
      <c r="A240" t="s">
        <v>62</v>
      </c>
      <c r="B240" s="43"/>
      <c r="C240" s="105" t="s">
        <v>3</v>
      </c>
      <c r="D240" s="105"/>
      <c r="E240" s="105" t="s">
        <v>201</v>
      </c>
      <c r="F240" s="105"/>
      <c r="G240" s="44" t="s">
        <v>202</v>
      </c>
    </row>
    <row r="241" spans="1:7" ht="15.75">
      <c r="B241" s="45" t="s">
        <v>2</v>
      </c>
      <c r="C241" s="46" t="s">
        <v>203</v>
      </c>
      <c r="D241" s="46" t="s">
        <v>204</v>
      </c>
      <c r="E241" s="46" t="s">
        <v>203</v>
      </c>
      <c r="F241" s="46" t="s">
        <v>204</v>
      </c>
      <c r="G241" s="47" t="s">
        <v>4</v>
      </c>
    </row>
    <row r="242" spans="1:7" ht="16.5" thickBot="1">
      <c r="B242" s="48" t="e">
        <f>+VLOOKUP(A240,#REF!,3,0)</f>
        <v>#REF!</v>
      </c>
      <c r="C242" s="49" t="e">
        <f>+VLOOKUP(A240,#REF!,4,0)</f>
        <v>#REF!</v>
      </c>
      <c r="D242" s="50" t="e">
        <f>+VLOOKUP(A240,#REF!,10,0)</f>
        <v>#REF!</v>
      </c>
      <c r="E242" s="51" t="e">
        <f>+VLOOKUP(A240,#REF!,6,0)</f>
        <v>#REF!</v>
      </c>
      <c r="F242" s="51" t="e">
        <f>+VLOOKUP(A240,#REF!,11,0)</f>
        <v>#REF!</v>
      </c>
      <c r="G242" s="52" t="e">
        <f>+VLOOKUP(A240,#REF!,15,0)</f>
        <v>#REF!</v>
      </c>
    </row>
    <row r="243" spans="1:7" ht="16.5" thickBot="1">
      <c r="B243" s="58"/>
      <c r="C243" s="58"/>
      <c r="D243" s="59"/>
      <c r="E243" s="60"/>
      <c r="F243" s="60"/>
      <c r="G243" s="61"/>
    </row>
    <row r="244" spans="1:7">
      <c r="A244" t="s">
        <v>63</v>
      </c>
      <c r="B244" s="43"/>
      <c r="C244" s="105" t="s">
        <v>3</v>
      </c>
      <c r="D244" s="105"/>
      <c r="E244" s="105" t="s">
        <v>201</v>
      </c>
      <c r="F244" s="105"/>
      <c r="G244" s="44" t="s">
        <v>202</v>
      </c>
    </row>
    <row r="245" spans="1:7" ht="15.75">
      <c r="B245" s="45" t="s">
        <v>2</v>
      </c>
      <c r="C245" s="46" t="s">
        <v>203</v>
      </c>
      <c r="D245" s="46" t="s">
        <v>204</v>
      </c>
      <c r="E245" s="46" t="s">
        <v>203</v>
      </c>
      <c r="F245" s="46" t="s">
        <v>204</v>
      </c>
      <c r="G245" s="47" t="s">
        <v>4</v>
      </c>
    </row>
    <row r="246" spans="1:7" ht="16.5" thickBot="1">
      <c r="B246" s="48" t="e">
        <f>+VLOOKUP(A244,#REF!,3,0)</f>
        <v>#REF!</v>
      </c>
      <c r="C246" s="49" t="e">
        <f>+VLOOKUP(A244,#REF!,4,0)</f>
        <v>#REF!</v>
      </c>
      <c r="D246" s="50" t="e">
        <f>+VLOOKUP(A244,#REF!,10,0)</f>
        <v>#REF!</v>
      </c>
      <c r="E246" s="51" t="e">
        <f>+VLOOKUP(A244,#REF!,6,0)</f>
        <v>#REF!</v>
      </c>
      <c r="F246" s="51" t="e">
        <f>+VLOOKUP(A244,#REF!,11,0)</f>
        <v>#REF!</v>
      </c>
      <c r="G246" s="52" t="e">
        <f>+VLOOKUP(A244,#REF!,15,0)</f>
        <v>#REF!</v>
      </c>
    </row>
    <row r="247" spans="1:7" ht="16.5" thickBot="1">
      <c r="B247" s="58"/>
      <c r="C247" s="58"/>
      <c r="D247" s="59"/>
      <c r="E247" s="60"/>
      <c r="F247" s="60"/>
      <c r="G247" s="61"/>
    </row>
    <row r="248" spans="1:7">
      <c r="A248" t="s">
        <v>64</v>
      </c>
      <c r="B248" s="43"/>
      <c r="C248" s="105" t="s">
        <v>3</v>
      </c>
      <c r="D248" s="105"/>
      <c r="E248" s="105" t="s">
        <v>201</v>
      </c>
      <c r="F248" s="105"/>
      <c r="G248" s="44" t="s">
        <v>202</v>
      </c>
    </row>
    <row r="249" spans="1:7" ht="15.75">
      <c r="B249" s="45" t="s">
        <v>2</v>
      </c>
      <c r="C249" s="46" t="s">
        <v>203</v>
      </c>
      <c r="D249" s="46" t="s">
        <v>204</v>
      </c>
      <c r="E249" s="46" t="s">
        <v>203</v>
      </c>
      <c r="F249" s="46" t="s">
        <v>204</v>
      </c>
      <c r="G249" s="47" t="s">
        <v>4</v>
      </c>
    </row>
    <row r="250" spans="1:7" ht="16.5" thickBot="1">
      <c r="B250" s="48" t="e">
        <f>+VLOOKUP(A248,#REF!,3,0)</f>
        <v>#REF!</v>
      </c>
      <c r="C250" s="49" t="e">
        <f>+VLOOKUP(A248,#REF!,4,0)</f>
        <v>#REF!</v>
      </c>
      <c r="D250" s="50" t="e">
        <f>+VLOOKUP(A248,#REF!,10,0)</f>
        <v>#REF!</v>
      </c>
      <c r="E250" s="51" t="e">
        <f>+VLOOKUP(A248,#REF!,6,0)</f>
        <v>#REF!</v>
      </c>
      <c r="F250" s="51" t="e">
        <f>+VLOOKUP(A248,#REF!,11,0)</f>
        <v>#REF!</v>
      </c>
      <c r="G250" s="52" t="e">
        <f>+VLOOKUP(A248,#REF!,15,0)</f>
        <v>#REF!</v>
      </c>
    </row>
    <row r="251" spans="1:7" ht="16.5" thickBot="1">
      <c r="B251" s="58"/>
      <c r="C251" s="58"/>
      <c r="D251" s="59"/>
      <c r="E251" s="60"/>
      <c r="F251" s="60"/>
      <c r="G251" s="61"/>
    </row>
    <row r="252" spans="1:7">
      <c r="A252" t="s">
        <v>65</v>
      </c>
      <c r="B252" s="43"/>
      <c r="C252" s="105" t="s">
        <v>3</v>
      </c>
      <c r="D252" s="105"/>
      <c r="E252" s="105" t="s">
        <v>201</v>
      </c>
      <c r="F252" s="105"/>
      <c r="G252" s="44" t="s">
        <v>202</v>
      </c>
    </row>
    <row r="253" spans="1:7" ht="15.75">
      <c r="B253" s="45" t="s">
        <v>2</v>
      </c>
      <c r="C253" s="46" t="s">
        <v>203</v>
      </c>
      <c r="D253" s="46" t="s">
        <v>204</v>
      </c>
      <c r="E253" s="46" t="s">
        <v>203</v>
      </c>
      <c r="F253" s="46" t="s">
        <v>204</v>
      </c>
      <c r="G253" s="47" t="s">
        <v>4</v>
      </c>
    </row>
    <row r="254" spans="1:7" ht="16.5" thickBot="1">
      <c r="B254" s="48" t="e">
        <f>+VLOOKUP(A252,#REF!,3,0)</f>
        <v>#REF!</v>
      </c>
      <c r="C254" s="49" t="e">
        <f>+VLOOKUP(A252,#REF!,4,0)</f>
        <v>#REF!</v>
      </c>
      <c r="D254" s="50" t="e">
        <f>+VLOOKUP(A252,#REF!,10,0)</f>
        <v>#REF!</v>
      </c>
      <c r="E254" s="51" t="e">
        <f>+VLOOKUP(A252,#REF!,6,0)</f>
        <v>#REF!</v>
      </c>
      <c r="F254" s="51" t="e">
        <f>+VLOOKUP(A252,#REF!,11,0)</f>
        <v>#REF!</v>
      </c>
      <c r="G254" s="52" t="e">
        <f>+VLOOKUP(A252,#REF!,15,0)</f>
        <v>#REF!</v>
      </c>
    </row>
    <row r="255" spans="1:7" ht="16.5" thickBot="1">
      <c r="B255" s="58"/>
      <c r="C255" s="58"/>
      <c r="D255" s="59"/>
      <c r="E255" s="60"/>
      <c r="F255" s="60"/>
      <c r="G255" s="61"/>
    </row>
    <row r="256" spans="1:7">
      <c r="A256" t="s">
        <v>66</v>
      </c>
      <c r="B256" s="43"/>
      <c r="C256" s="105" t="s">
        <v>3</v>
      </c>
      <c r="D256" s="105"/>
      <c r="E256" s="105" t="s">
        <v>201</v>
      </c>
      <c r="F256" s="105"/>
      <c r="G256" s="44" t="s">
        <v>202</v>
      </c>
    </row>
    <row r="257" spans="1:7" ht="15.75">
      <c r="B257" s="45" t="s">
        <v>2</v>
      </c>
      <c r="C257" s="46" t="s">
        <v>203</v>
      </c>
      <c r="D257" s="46" t="s">
        <v>204</v>
      </c>
      <c r="E257" s="46" t="s">
        <v>203</v>
      </c>
      <c r="F257" s="46" t="s">
        <v>204</v>
      </c>
      <c r="G257" s="47" t="s">
        <v>4</v>
      </c>
    </row>
    <row r="258" spans="1:7" ht="16.5" thickBot="1">
      <c r="B258" s="48" t="e">
        <f>+VLOOKUP(A256,#REF!,3,0)</f>
        <v>#REF!</v>
      </c>
      <c r="C258" s="49" t="e">
        <f>+VLOOKUP(A256,#REF!,4,0)</f>
        <v>#REF!</v>
      </c>
      <c r="D258" s="50" t="e">
        <f>+VLOOKUP(A256,#REF!,10,0)</f>
        <v>#REF!</v>
      </c>
      <c r="E258" s="51" t="e">
        <f>+VLOOKUP(A256,#REF!,6,0)</f>
        <v>#REF!</v>
      </c>
      <c r="F258" s="51" t="e">
        <f>+VLOOKUP(A256,#REF!,11,0)</f>
        <v>#REF!</v>
      </c>
      <c r="G258" s="52" t="e">
        <f>+VLOOKUP(A256,#REF!,15,0)</f>
        <v>#REF!</v>
      </c>
    </row>
    <row r="259" spans="1:7" ht="16.5" thickBot="1">
      <c r="B259" s="58"/>
      <c r="C259" s="58"/>
      <c r="D259" s="59"/>
      <c r="E259" s="60"/>
      <c r="F259" s="60"/>
      <c r="G259" s="61"/>
    </row>
    <row r="260" spans="1:7">
      <c r="A260" t="s">
        <v>67</v>
      </c>
      <c r="B260" s="43"/>
      <c r="C260" s="105" t="s">
        <v>3</v>
      </c>
      <c r="D260" s="105"/>
      <c r="E260" s="105" t="s">
        <v>201</v>
      </c>
      <c r="F260" s="105"/>
      <c r="G260" s="44" t="s">
        <v>202</v>
      </c>
    </row>
    <row r="261" spans="1:7" ht="15.75">
      <c r="B261" s="45" t="s">
        <v>2</v>
      </c>
      <c r="C261" s="46" t="s">
        <v>203</v>
      </c>
      <c r="D261" s="46" t="s">
        <v>204</v>
      </c>
      <c r="E261" s="46" t="s">
        <v>203</v>
      </c>
      <c r="F261" s="46" t="s">
        <v>204</v>
      </c>
      <c r="G261" s="47" t="s">
        <v>4</v>
      </c>
    </row>
    <row r="262" spans="1:7" ht="16.5" thickBot="1">
      <c r="B262" s="48" t="e">
        <f>+VLOOKUP(A260,#REF!,3,0)</f>
        <v>#REF!</v>
      </c>
      <c r="C262" s="49" t="e">
        <f>+VLOOKUP(A260,#REF!,4,0)</f>
        <v>#REF!</v>
      </c>
      <c r="D262" s="50" t="e">
        <f>+VLOOKUP(A260,#REF!,10,0)</f>
        <v>#REF!</v>
      </c>
      <c r="E262" s="51" t="e">
        <f>+VLOOKUP(A260,#REF!,6,0)</f>
        <v>#REF!</v>
      </c>
      <c r="F262" s="51" t="e">
        <f>+VLOOKUP(A260,#REF!,11,0)</f>
        <v>#REF!</v>
      </c>
      <c r="G262" s="52" t="e">
        <f>+VLOOKUP(A260,#REF!,15,0)</f>
        <v>#REF!</v>
      </c>
    </row>
    <row r="263" spans="1:7" ht="16.5" thickBot="1">
      <c r="B263" s="58"/>
      <c r="C263" s="58"/>
      <c r="D263" s="59"/>
      <c r="E263" s="60"/>
      <c r="F263" s="60"/>
      <c r="G263" s="61"/>
    </row>
    <row r="264" spans="1:7">
      <c r="A264" t="s">
        <v>68</v>
      </c>
      <c r="B264" s="43"/>
      <c r="C264" s="105" t="s">
        <v>3</v>
      </c>
      <c r="D264" s="105"/>
      <c r="E264" s="105" t="s">
        <v>201</v>
      </c>
      <c r="F264" s="105"/>
      <c r="G264" s="44" t="s">
        <v>202</v>
      </c>
    </row>
    <row r="265" spans="1:7" ht="15.75">
      <c r="B265" s="45" t="s">
        <v>2</v>
      </c>
      <c r="C265" s="46" t="s">
        <v>203</v>
      </c>
      <c r="D265" s="46" t="s">
        <v>204</v>
      </c>
      <c r="E265" s="46" t="s">
        <v>203</v>
      </c>
      <c r="F265" s="46" t="s">
        <v>204</v>
      </c>
      <c r="G265" s="47" t="s">
        <v>4</v>
      </c>
    </row>
    <row r="266" spans="1:7" ht="16.5" thickBot="1">
      <c r="B266" s="48" t="e">
        <f>+VLOOKUP(A264,#REF!,3,0)</f>
        <v>#REF!</v>
      </c>
      <c r="C266" s="49" t="e">
        <f>+VLOOKUP(A264,#REF!,4,0)</f>
        <v>#REF!</v>
      </c>
      <c r="D266" s="50" t="e">
        <f>+VLOOKUP(A264,#REF!,10,0)</f>
        <v>#REF!</v>
      </c>
      <c r="E266" s="51" t="e">
        <f>+VLOOKUP(A264,#REF!,6,0)</f>
        <v>#REF!</v>
      </c>
      <c r="F266" s="51" t="e">
        <f>+VLOOKUP(A264,#REF!,11,0)</f>
        <v>#REF!</v>
      </c>
      <c r="G266" s="52" t="e">
        <f>+VLOOKUP(A264,#REF!,15,0)</f>
        <v>#REF!</v>
      </c>
    </row>
    <row r="267" spans="1:7" ht="16.5" thickBot="1">
      <c r="B267" s="58"/>
      <c r="C267" s="58"/>
      <c r="D267" s="59"/>
      <c r="E267" s="60"/>
      <c r="F267" s="60"/>
      <c r="G267" s="61"/>
    </row>
    <row r="268" spans="1:7">
      <c r="A268" t="s">
        <v>69</v>
      </c>
      <c r="B268" s="43"/>
      <c r="C268" s="105" t="s">
        <v>3</v>
      </c>
      <c r="D268" s="105"/>
      <c r="E268" s="105" t="s">
        <v>201</v>
      </c>
      <c r="F268" s="105"/>
      <c r="G268" s="44" t="s">
        <v>202</v>
      </c>
    </row>
    <row r="269" spans="1:7" ht="15.75">
      <c r="B269" s="45" t="s">
        <v>2</v>
      </c>
      <c r="C269" s="46" t="s">
        <v>203</v>
      </c>
      <c r="D269" s="46" t="s">
        <v>204</v>
      </c>
      <c r="E269" s="46" t="s">
        <v>203</v>
      </c>
      <c r="F269" s="46" t="s">
        <v>204</v>
      </c>
      <c r="G269" s="47" t="s">
        <v>4</v>
      </c>
    </row>
    <row r="270" spans="1:7" ht="16.5" thickBot="1">
      <c r="B270" s="48" t="e">
        <f>+VLOOKUP(A268,#REF!,3,0)</f>
        <v>#REF!</v>
      </c>
      <c r="C270" s="49" t="e">
        <f>+VLOOKUP(A268,#REF!,4,0)</f>
        <v>#REF!</v>
      </c>
      <c r="D270" s="50" t="e">
        <f>+VLOOKUP(A268,#REF!,10,0)</f>
        <v>#REF!</v>
      </c>
      <c r="E270" s="51" t="e">
        <f>+VLOOKUP(A268,#REF!,6,0)</f>
        <v>#REF!</v>
      </c>
      <c r="F270" s="51" t="e">
        <f>+VLOOKUP(A268,#REF!,11,0)</f>
        <v>#REF!</v>
      </c>
      <c r="G270" s="52" t="e">
        <f>+VLOOKUP(A268,#REF!,15,0)</f>
        <v>#REF!</v>
      </c>
    </row>
    <row r="271" spans="1:7" ht="16.5" thickBot="1">
      <c r="B271" s="58"/>
      <c r="C271" s="58"/>
      <c r="D271" s="59"/>
      <c r="E271" s="60"/>
      <c r="F271" s="60"/>
      <c r="G271" s="61"/>
    </row>
    <row r="272" spans="1:7">
      <c r="A272" t="s">
        <v>70</v>
      </c>
      <c r="B272" s="43"/>
      <c r="C272" s="105" t="s">
        <v>3</v>
      </c>
      <c r="D272" s="105"/>
      <c r="E272" s="105" t="s">
        <v>201</v>
      </c>
      <c r="F272" s="105"/>
      <c r="G272" s="44" t="s">
        <v>202</v>
      </c>
    </row>
    <row r="273" spans="1:7" ht="15.75">
      <c r="B273" s="45" t="s">
        <v>2</v>
      </c>
      <c r="C273" s="46" t="s">
        <v>203</v>
      </c>
      <c r="D273" s="46" t="s">
        <v>204</v>
      </c>
      <c r="E273" s="46" t="s">
        <v>203</v>
      </c>
      <c r="F273" s="46" t="s">
        <v>204</v>
      </c>
      <c r="G273" s="47" t="s">
        <v>4</v>
      </c>
    </row>
    <row r="274" spans="1:7" ht="16.5" thickBot="1">
      <c r="B274" s="48" t="e">
        <f>+VLOOKUP(A272,#REF!,3,0)</f>
        <v>#REF!</v>
      </c>
      <c r="C274" s="49" t="e">
        <f>+VLOOKUP(A272,#REF!,4,0)</f>
        <v>#REF!</v>
      </c>
      <c r="D274" s="50" t="e">
        <f>+VLOOKUP(A272,#REF!,10,0)</f>
        <v>#REF!</v>
      </c>
      <c r="E274" s="51" t="e">
        <f>+VLOOKUP(A272,#REF!,6,0)</f>
        <v>#REF!</v>
      </c>
      <c r="F274" s="51" t="e">
        <f>+VLOOKUP(A272,#REF!,11,0)</f>
        <v>#REF!</v>
      </c>
      <c r="G274" s="52" t="e">
        <f>+VLOOKUP(A272,#REF!,15,0)</f>
        <v>#REF!</v>
      </c>
    </row>
    <row r="275" spans="1:7" ht="16.5" thickBot="1">
      <c r="B275" s="58"/>
      <c r="C275" s="58"/>
      <c r="D275" s="59"/>
      <c r="E275" s="60"/>
      <c r="F275" s="60"/>
      <c r="G275" s="61"/>
    </row>
    <row r="276" spans="1:7">
      <c r="A276" t="s">
        <v>71</v>
      </c>
      <c r="B276" s="43"/>
      <c r="C276" s="105" t="s">
        <v>3</v>
      </c>
      <c r="D276" s="105"/>
      <c r="E276" s="105" t="s">
        <v>201</v>
      </c>
      <c r="F276" s="105"/>
      <c r="G276" s="44" t="s">
        <v>202</v>
      </c>
    </row>
    <row r="277" spans="1:7" ht="15.75">
      <c r="B277" s="45" t="s">
        <v>2</v>
      </c>
      <c r="C277" s="46" t="s">
        <v>203</v>
      </c>
      <c r="D277" s="46" t="s">
        <v>204</v>
      </c>
      <c r="E277" s="46" t="s">
        <v>203</v>
      </c>
      <c r="F277" s="46" t="s">
        <v>204</v>
      </c>
      <c r="G277" s="47" t="s">
        <v>4</v>
      </c>
    </row>
    <row r="278" spans="1:7" ht="16.5" thickBot="1">
      <c r="B278" s="48" t="e">
        <f>+VLOOKUP(A276,#REF!,3,0)</f>
        <v>#REF!</v>
      </c>
      <c r="C278" s="49" t="e">
        <f>+VLOOKUP(A276,#REF!,4,0)</f>
        <v>#REF!</v>
      </c>
      <c r="D278" s="50" t="e">
        <f>+VLOOKUP(A276,#REF!,10,0)</f>
        <v>#REF!</v>
      </c>
      <c r="E278" s="51" t="e">
        <f>+VLOOKUP(A276,#REF!,6,0)</f>
        <v>#REF!</v>
      </c>
      <c r="F278" s="51" t="e">
        <f>+VLOOKUP(A276,#REF!,11,0)</f>
        <v>#REF!</v>
      </c>
      <c r="G278" s="52" t="e">
        <f>+VLOOKUP(A276,#REF!,15,0)</f>
        <v>#REF!</v>
      </c>
    </row>
    <row r="279" spans="1:7" ht="16.5" thickBot="1">
      <c r="B279" s="58"/>
      <c r="C279" s="58"/>
      <c r="D279" s="59"/>
      <c r="E279" s="60"/>
      <c r="F279" s="60"/>
      <c r="G279" s="61"/>
    </row>
    <row r="280" spans="1:7">
      <c r="A280" t="s">
        <v>72</v>
      </c>
      <c r="B280" s="43"/>
      <c r="C280" s="105" t="s">
        <v>3</v>
      </c>
      <c r="D280" s="105"/>
      <c r="E280" s="105" t="s">
        <v>201</v>
      </c>
      <c r="F280" s="105"/>
      <c r="G280" s="44" t="s">
        <v>202</v>
      </c>
    </row>
    <row r="281" spans="1:7" ht="15.75">
      <c r="B281" s="45" t="s">
        <v>2</v>
      </c>
      <c r="C281" s="46" t="s">
        <v>203</v>
      </c>
      <c r="D281" s="46" t="s">
        <v>204</v>
      </c>
      <c r="E281" s="46" t="s">
        <v>203</v>
      </c>
      <c r="F281" s="46" t="s">
        <v>204</v>
      </c>
      <c r="G281" s="47" t="s">
        <v>4</v>
      </c>
    </row>
    <row r="282" spans="1:7" ht="16.5" thickBot="1">
      <c r="B282" s="48" t="e">
        <f>+VLOOKUP(A280,#REF!,3,0)</f>
        <v>#REF!</v>
      </c>
      <c r="C282" s="49" t="e">
        <f>+VLOOKUP(A280,#REF!,4,0)</f>
        <v>#REF!</v>
      </c>
      <c r="D282" s="50" t="e">
        <f>+VLOOKUP(A280,#REF!,10,0)</f>
        <v>#REF!</v>
      </c>
      <c r="E282" s="51" t="e">
        <f>+VLOOKUP(A280,#REF!,6,0)</f>
        <v>#REF!</v>
      </c>
      <c r="F282" s="51" t="e">
        <f>+VLOOKUP(A280,#REF!,11,0)</f>
        <v>#REF!</v>
      </c>
      <c r="G282" s="52" t="e">
        <f>+VLOOKUP(A280,#REF!,15,0)</f>
        <v>#REF!</v>
      </c>
    </row>
    <row r="283" spans="1:7" ht="16.5" thickBot="1">
      <c r="B283" s="58"/>
      <c r="C283" s="58"/>
      <c r="D283" s="59"/>
      <c r="E283" s="60"/>
      <c r="F283" s="60"/>
      <c r="G283" s="61"/>
    </row>
    <row r="284" spans="1:7">
      <c r="A284" t="s">
        <v>73</v>
      </c>
      <c r="B284" s="43"/>
      <c r="C284" s="105" t="s">
        <v>3</v>
      </c>
      <c r="D284" s="105"/>
      <c r="E284" s="105" t="s">
        <v>201</v>
      </c>
      <c r="F284" s="105"/>
      <c r="G284" s="44" t="s">
        <v>202</v>
      </c>
    </row>
    <row r="285" spans="1:7" ht="15.75">
      <c r="B285" s="45" t="s">
        <v>2</v>
      </c>
      <c r="C285" s="46" t="s">
        <v>203</v>
      </c>
      <c r="D285" s="46" t="s">
        <v>204</v>
      </c>
      <c r="E285" s="46" t="s">
        <v>203</v>
      </c>
      <c r="F285" s="46" t="s">
        <v>204</v>
      </c>
      <c r="G285" s="47" t="s">
        <v>4</v>
      </c>
    </row>
    <row r="286" spans="1:7" ht="16.5" thickBot="1">
      <c r="B286" s="48" t="e">
        <f>+VLOOKUP(A284,#REF!,3,0)</f>
        <v>#REF!</v>
      </c>
      <c r="C286" s="49" t="e">
        <f>+VLOOKUP(A284,#REF!,4,0)</f>
        <v>#REF!</v>
      </c>
      <c r="D286" s="50" t="e">
        <f>+VLOOKUP(A284,#REF!,10,0)</f>
        <v>#REF!</v>
      </c>
      <c r="E286" s="51" t="e">
        <f>+VLOOKUP(A284,#REF!,6,0)</f>
        <v>#REF!</v>
      </c>
      <c r="F286" s="51" t="e">
        <f>+VLOOKUP(A284,#REF!,11,0)</f>
        <v>#REF!</v>
      </c>
      <c r="G286" s="52" t="e">
        <f>+VLOOKUP(A284,#REF!,15,0)</f>
        <v>#REF!</v>
      </c>
    </row>
    <row r="287" spans="1:7" ht="16.5" thickBot="1">
      <c r="B287" s="58"/>
      <c r="C287" s="58"/>
      <c r="D287" s="59"/>
      <c r="E287" s="60"/>
      <c r="F287" s="60"/>
      <c r="G287" s="61"/>
    </row>
    <row r="288" spans="1:7">
      <c r="A288" t="s">
        <v>74</v>
      </c>
      <c r="B288" s="43"/>
      <c r="C288" s="105" t="s">
        <v>3</v>
      </c>
      <c r="D288" s="105"/>
      <c r="E288" s="105" t="s">
        <v>201</v>
      </c>
      <c r="F288" s="105"/>
      <c r="G288" s="44" t="s">
        <v>202</v>
      </c>
    </row>
    <row r="289" spans="1:7" ht="15.75">
      <c r="B289" s="45" t="s">
        <v>2</v>
      </c>
      <c r="C289" s="46" t="s">
        <v>203</v>
      </c>
      <c r="D289" s="46" t="s">
        <v>204</v>
      </c>
      <c r="E289" s="46" t="s">
        <v>203</v>
      </c>
      <c r="F289" s="46" t="s">
        <v>204</v>
      </c>
      <c r="G289" s="47" t="s">
        <v>4</v>
      </c>
    </row>
    <row r="290" spans="1:7" ht="16.5" thickBot="1">
      <c r="B290" s="48" t="e">
        <f>+VLOOKUP(A288,#REF!,3,0)</f>
        <v>#REF!</v>
      </c>
      <c r="C290" s="49" t="e">
        <f>+VLOOKUP(A288,#REF!,4,0)</f>
        <v>#REF!</v>
      </c>
      <c r="D290" s="50" t="e">
        <f>+VLOOKUP(A288,#REF!,10,0)</f>
        <v>#REF!</v>
      </c>
      <c r="E290" s="51" t="e">
        <f>+VLOOKUP(A288,#REF!,6,0)</f>
        <v>#REF!</v>
      </c>
      <c r="F290" s="51" t="e">
        <f>+VLOOKUP(A288,#REF!,11,0)</f>
        <v>#REF!</v>
      </c>
      <c r="G290" s="52" t="e">
        <f>+VLOOKUP(A288,#REF!,15,0)</f>
        <v>#REF!</v>
      </c>
    </row>
    <row r="291" spans="1:7" ht="16.5" thickBot="1">
      <c r="B291" s="58"/>
      <c r="C291" s="58"/>
      <c r="D291" s="59"/>
      <c r="E291" s="60"/>
      <c r="F291" s="60"/>
      <c r="G291" s="61"/>
    </row>
    <row r="292" spans="1:7">
      <c r="A292" t="s">
        <v>75</v>
      </c>
      <c r="B292" s="43"/>
      <c r="C292" s="105" t="s">
        <v>3</v>
      </c>
      <c r="D292" s="105"/>
      <c r="E292" s="105" t="s">
        <v>201</v>
      </c>
      <c r="F292" s="105"/>
      <c r="G292" s="44" t="s">
        <v>202</v>
      </c>
    </row>
    <row r="293" spans="1:7" ht="15.75">
      <c r="B293" s="45" t="s">
        <v>2</v>
      </c>
      <c r="C293" s="46" t="s">
        <v>203</v>
      </c>
      <c r="D293" s="46" t="s">
        <v>204</v>
      </c>
      <c r="E293" s="46" t="s">
        <v>203</v>
      </c>
      <c r="F293" s="46" t="s">
        <v>204</v>
      </c>
      <c r="G293" s="47" t="s">
        <v>4</v>
      </c>
    </row>
    <row r="294" spans="1:7" ht="16.5" thickBot="1">
      <c r="B294" s="48" t="e">
        <f>+VLOOKUP(A292,#REF!,3,0)</f>
        <v>#REF!</v>
      </c>
      <c r="C294" s="49" t="e">
        <f>+VLOOKUP(A292,#REF!,4,0)</f>
        <v>#REF!</v>
      </c>
      <c r="D294" s="50" t="e">
        <f>+VLOOKUP(A292,#REF!,10,0)</f>
        <v>#REF!</v>
      </c>
      <c r="E294" s="51" t="e">
        <f>+VLOOKUP(A292,#REF!,6,0)</f>
        <v>#REF!</v>
      </c>
      <c r="F294" s="51" t="e">
        <f>+VLOOKUP(A292,#REF!,11,0)</f>
        <v>#REF!</v>
      </c>
      <c r="G294" s="52" t="e">
        <f>+VLOOKUP(A292,#REF!,15,0)</f>
        <v>#REF!</v>
      </c>
    </row>
    <row r="295" spans="1:7" ht="16.5" thickBot="1">
      <c r="B295" s="58"/>
      <c r="C295" s="58"/>
      <c r="D295" s="59"/>
      <c r="E295" s="60"/>
      <c r="F295" s="60"/>
      <c r="G295" s="61"/>
    </row>
    <row r="296" spans="1:7">
      <c r="A296" t="s">
        <v>76</v>
      </c>
      <c r="B296" s="43"/>
      <c r="C296" s="105" t="s">
        <v>3</v>
      </c>
      <c r="D296" s="105"/>
      <c r="E296" s="105" t="s">
        <v>201</v>
      </c>
      <c r="F296" s="105"/>
      <c r="G296" s="44" t="s">
        <v>202</v>
      </c>
    </row>
    <row r="297" spans="1:7" ht="15.75">
      <c r="B297" s="45" t="s">
        <v>2</v>
      </c>
      <c r="C297" s="46" t="s">
        <v>203</v>
      </c>
      <c r="D297" s="46" t="s">
        <v>204</v>
      </c>
      <c r="E297" s="46" t="s">
        <v>203</v>
      </c>
      <c r="F297" s="46" t="s">
        <v>204</v>
      </c>
      <c r="G297" s="47" t="s">
        <v>4</v>
      </c>
    </row>
    <row r="298" spans="1:7" ht="16.5" thickBot="1">
      <c r="B298" s="48" t="e">
        <f>+VLOOKUP(A296,#REF!,3,0)</f>
        <v>#REF!</v>
      </c>
      <c r="C298" s="49" t="e">
        <f>+VLOOKUP(A296,#REF!,4,0)</f>
        <v>#REF!</v>
      </c>
      <c r="D298" s="50" t="e">
        <f>+VLOOKUP(A296,#REF!,10,0)</f>
        <v>#REF!</v>
      </c>
      <c r="E298" s="51" t="e">
        <f>+VLOOKUP(A296,#REF!,6,0)</f>
        <v>#REF!</v>
      </c>
      <c r="F298" s="51" t="e">
        <f>+VLOOKUP(A296,#REF!,11,0)</f>
        <v>#REF!</v>
      </c>
      <c r="G298" s="52" t="e">
        <f>+VLOOKUP(A296,#REF!,15,0)</f>
        <v>#REF!</v>
      </c>
    </row>
    <row r="299" spans="1:7" ht="16.5" thickBot="1">
      <c r="B299" s="58"/>
      <c r="C299" s="58"/>
      <c r="D299" s="59"/>
      <c r="E299" s="60"/>
      <c r="F299" s="60"/>
      <c r="G299" s="61"/>
    </row>
    <row r="300" spans="1:7">
      <c r="A300" t="s">
        <v>77</v>
      </c>
      <c r="B300" s="43"/>
      <c r="C300" s="105" t="s">
        <v>3</v>
      </c>
      <c r="D300" s="105"/>
      <c r="E300" s="105" t="s">
        <v>201</v>
      </c>
      <c r="F300" s="105"/>
      <c r="G300" s="44" t="s">
        <v>202</v>
      </c>
    </row>
    <row r="301" spans="1:7" ht="15.75">
      <c r="B301" s="45" t="s">
        <v>2</v>
      </c>
      <c r="C301" s="46" t="s">
        <v>203</v>
      </c>
      <c r="D301" s="46" t="s">
        <v>204</v>
      </c>
      <c r="E301" s="46" t="s">
        <v>203</v>
      </c>
      <c r="F301" s="46" t="s">
        <v>204</v>
      </c>
      <c r="G301" s="47" t="s">
        <v>4</v>
      </c>
    </row>
    <row r="302" spans="1:7" ht="16.5" thickBot="1">
      <c r="B302" s="48" t="e">
        <f>+VLOOKUP(A300,#REF!,3,0)</f>
        <v>#REF!</v>
      </c>
      <c r="C302" s="49" t="e">
        <f>+VLOOKUP(A300,#REF!,4,0)</f>
        <v>#REF!</v>
      </c>
      <c r="D302" s="50" t="e">
        <f>+VLOOKUP(A300,#REF!,10,0)</f>
        <v>#REF!</v>
      </c>
      <c r="E302" s="51" t="e">
        <f>+VLOOKUP(A300,#REF!,6,0)</f>
        <v>#REF!</v>
      </c>
      <c r="F302" s="51" t="e">
        <f>+VLOOKUP(A300,#REF!,11,0)</f>
        <v>#REF!</v>
      </c>
      <c r="G302" s="52" t="e">
        <f>+VLOOKUP(A300,#REF!,15,0)</f>
        <v>#REF!</v>
      </c>
    </row>
    <row r="303" spans="1:7" ht="15.75">
      <c r="B303" s="58"/>
      <c r="C303" s="58"/>
      <c r="D303" s="59"/>
      <c r="E303" s="60"/>
      <c r="F303" s="60"/>
      <c r="G303" s="61"/>
    </row>
    <row r="304" spans="1:7" ht="15.75">
      <c r="B304" s="58"/>
      <c r="C304" s="58"/>
      <c r="D304" s="59"/>
      <c r="E304" s="60"/>
      <c r="F304" s="60"/>
      <c r="G304" s="61"/>
    </row>
    <row r="305" spans="1:11">
      <c r="I305" s="53"/>
    </row>
    <row r="306" spans="1:11">
      <c r="I306" s="53"/>
    </row>
    <row r="307" spans="1:11">
      <c r="I307" s="53"/>
    </row>
    <row r="308" spans="1:11">
      <c r="I308" s="53"/>
    </row>
    <row r="309" spans="1:11">
      <c r="I309" s="53"/>
    </row>
    <row r="310" spans="1:11">
      <c r="I310" s="53"/>
    </row>
    <row r="311" spans="1:11" ht="15.75" thickBot="1">
      <c r="I311" s="53"/>
    </row>
    <row r="312" spans="1:11">
      <c r="A312" s="53" t="s">
        <v>78</v>
      </c>
      <c r="B312" s="43"/>
      <c r="C312" s="105" t="s">
        <v>3</v>
      </c>
      <c r="D312" s="105"/>
      <c r="E312" s="105" t="s">
        <v>201</v>
      </c>
      <c r="F312" s="105"/>
      <c r="G312" s="44" t="s">
        <v>202</v>
      </c>
      <c r="I312" s="53"/>
      <c r="K312" s="57"/>
    </row>
    <row r="313" spans="1:11" ht="15.75">
      <c r="B313" s="45" t="s">
        <v>2</v>
      </c>
      <c r="C313" s="46" t="s">
        <v>203</v>
      </c>
      <c r="D313" s="46" t="s">
        <v>204</v>
      </c>
      <c r="E313" s="46" t="s">
        <v>203</v>
      </c>
      <c r="F313" s="46" t="s">
        <v>204</v>
      </c>
      <c r="G313" s="47" t="s">
        <v>4</v>
      </c>
      <c r="I313" s="53"/>
      <c r="K313" s="57"/>
    </row>
    <row r="314" spans="1:11" ht="16.5" thickBot="1">
      <c r="B314" s="48" t="e">
        <f>+VLOOKUP(A312,#REF!,3,0)</f>
        <v>#REF!</v>
      </c>
      <c r="C314" s="49" t="e">
        <f>+VLOOKUP(A312,#REF!,4,0)</f>
        <v>#REF!</v>
      </c>
      <c r="D314" s="50" t="e">
        <f>+VLOOKUP(A312,#REF!,10,0)</f>
        <v>#REF!</v>
      </c>
      <c r="E314" s="51" t="e">
        <f>+VLOOKUP(A312,#REF!,6,0)</f>
        <v>#REF!</v>
      </c>
      <c r="F314" s="51" t="e">
        <f>+VLOOKUP(A312,#REF!,11,0)</f>
        <v>#REF!</v>
      </c>
      <c r="G314" s="52" t="e">
        <f>+VLOOKUP(A312,#REF!,15,0)</f>
        <v>#REF!</v>
      </c>
      <c r="I314" s="53"/>
      <c r="K314" s="57"/>
    </row>
    <row r="315" spans="1:11" ht="15.75" thickBot="1">
      <c r="I315" s="53"/>
      <c r="K315" s="57"/>
    </row>
    <row r="316" spans="1:11">
      <c r="A316" s="53" t="s">
        <v>79</v>
      </c>
      <c r="B316" s="43"/>
      <c r="C316" s="105" t="s">
        <v>3</v>
      </c>
      <c r="D316" s="105"/>
      <c r="E316" s="105" t="s">
        <v>201</v>
      </c>
      <c r="F316" s="105"/>
      <c r="G316" s="44" t="s">
        <v>202</v>
      </c>
      <c r="I316" s="53"/>
      <c r="K316" s="57"/>
    </row>
    <row r="317" spans="1:11" ht="15.75">
      <c r="B317" s="45" t="s">
        <v>2</v>
      </c>
      <c r="C317" s="46" t="s">
        <v>203</v>
      </c>
      <c r="D317" s="46" t="s">
        <v>204</v>
      </c>
      <c r="E317" s="46" t="s">
        <v>203</v>
      </c>
      <c r="F317" s="46" t="s">
        <v>204</v>
      </c>
      <c r="G317" s="47" t="s">
        <v>4</v>
      </c>
      <c r="I317" s="53"/>
      <c r="K317" s="57"/>
    </row>
    <row r="318" spans="1:11" ht="16.5" thickBot="1">
      <c r="B318" s="48" t="e">
        <f>+VLOOKUP(A316,#REF!,3,0)</f>
        <v>#REF!</v>
      </c>
      <c r="C318" s="49" t="e">
        <f>+VLOOKUP(A316,#REF!,4,0)</f>
        <v>#REF!</v>
      </c>
      <c r="D318" s="50" t="e">
        <f>+VLOOKUP(A316,#REF!,10,0)</f>
        <v>#REF!</v>
      </c>
      <c r="E318" s="51" t="e">
        <f>+VLOOKUP(A316,#REF!,6,0)</f>
        <v>#REF!</v>
      </c>
      <c r="F318" s="51" t="e">
        <f>+VLOOKUP(A316,#REF!,11,0)</f>
        <v>#REF!</v>
      </c>
      <c r="G318" s="52" t="e">
        <f>+VLOOKUP(A316,#REF!,15,0)</f>
        <v>#REF!</v>
      </c>
      <c r="I318" s="53"/>
      <c r="K318" s="57"/>
    </row>
    <row r="319" spans="1:11" ht="15.75" thickBot="1">
      <c r="I319" s="53"/>
    </row>
    <row r="320" spans="1:11">
      <c r="A320" s="53" t="s">
        <v>80</v>
      </c>
      <c r="B320" s="43"/>
      <c r="C320" s="105" t="s">
        <v>3</v>
      </c>
      <c r="D320" s="105"/>
      <c r="E320" s="105" t="s">
        <v>201</v>
      </c>
      <c r="F320" s="105"/>
      <c r="G320" s="44" t="s">
        <v>202</v>
      </c>
    </row>
    <row r="321" spans="1:7" ht="15.75">
      <c r="B321" s="45" t="s">
        <v>2</v>
      </c>
      <c r="C321" s="46" t="s">
        <v>203</v>
      </c>
      <c r="D321" s="46" t="s">
        <v>204</v>
      </c>
      <c r="E321" s="46" t="s">
        <v>203</v>
      </c>
      <c r="F321" s="46" t="s">
        <v>204</v>
      </c>
      <c r="G321" s="47" t="s">
        <v>4</v>
      </c>
    </row>
    <row r="322" spans="1:7" ht="16.5" thickBot="1">
      <c r="B322" s="48" t="e">
        <f>+VLOOKUP(A320,#REF!,3,0)</f>
        <v>#REF!</v>
      </c>
      <c r="C322" s="49" t="e">
        <f>+VLOOKUP(A320,#REF!,4,0)</f>
        <v>#REF!</v>
      </c>
      <c r="D322" s="50" t="e">
        <f>+VLOOKUP(A320,#REF!,10,0)</f>
        <v>#REF!</v>
      </c>
      <c r="E322" s="51" t="e">
        <f>+VLOOKUP(A320,#REF!,6,0)</f>
        <v>#REF!</v>
      </c>
      <c r="F322" s="51" t="e">
        <f>+VLOOKUP(A320,#REF!,11,0)</f>
        <v>#REF!</v>
      </c>
      <c r="G322" s="52" t="e">
        <f>+VLOOKUP(A320,#REF!,15,0)</f>
        <v>#REF!</v>
      </c>
    </row>
    <row r="323" spans="1:7" ht="15.75" thickBot="1"/>
    <row r="324" spans="1:7">
      <c r="A324" s="53" t="s">
        <v>81</v>
      </c>
      <c r="B324" s="43"/>
      <c r="C324" s="105" t="s">
        <v>3</v>
      </c>
      <c r="D324" s="105"/>
      <c r="E324" s="105" t="s">
        <v>201</v>
      </c>
      <c r="F324" s="105"/>
      <c r="G324" s="44" t="s">
        <v>202</v>
      </c>
    </row>
    <row r="325" spans="1:7" ht="15.75">
      <c r="B325" s="45" t="s">
        <v>2</v>
      </c>
      <c r="C325" s="46" t="s">
        <v>203</v>
      </c>
      <c r="D325" s="46" t="s">
        <v>204</v>
      </c>
      <c r="E325" s="46" t="s">
        <v>203</v>
      </c>
      <c r="F325" s="46" t="s">
        <v>204</v>
      </c>
      <c r="G325" s="47" t="s">
        <v>4</v>
      </c>
    </row>
    <row r="326" spans="1:7" ht="16.5" thickBot="1">
      <c r="B326" s="48" t="e">
        <f>+VLOOKUP(A324,#REF!,3,0)</f>
        <v>#REF!</v>
      </c>
      <c r="C326" s="49" t="e">
        <f>+VLOOKUP(A324,#REF!,4,0)</f>
        <v>#REF!</v>
      </c>
      <c r="D326" s="50" t="e">
        <f>+VLOOKUP(A324,#REF!,10,0)</f>
        <v>#REF!</v>
      </c>
      <c r="E326" s="51" t="e">
        <f>+VLOOKUP(A324,#REF!,6,0)</f>
        <v>#REF!</v>
      </c>
      <c r="F326" s="51" t="e">
        <f>+VLOOKUP(A324,#REF!,11,0)</f>
        <v>#REF!</v>
      </c>
      <c r="G326" s="52" t="e">
        <f>+VLOOKUP(A324,#REF!,15,0)</f>
        <v>#REF!</v>
      </c>
    </row>
    <row r="327" spans="1:7" ht="15.75" thickBot="1"/>
    <row r="328" spans="1:7">
      <c r="A328" s="53" t="s">
        <v>82</v>
      </c>
      <c r="B328" s="43"/>
      <c r="C328" s="105" t="s">
        <v>3</v>
      </c>
      <c r="D328" s="105"/>
      <c r="E328" s="105" t="s">
        <v>201</v>
      </c>
      <c r="F328" s="105"/>
      <c r="G328" s="44" t="s">
        <v>202</v>
      </c>
    </row>
    <row r="329" spans="1:7" ht="15.75">
      <c r="B329" s="45" t="s">
        <v>2</v>
      </c>
      <c r="C329" s="46" t="s">
        <v>203</v>
      </c>
      <c r="D329" s="46" t="s">
        <v>204</v>
      </c>
      <c r="E329" s="46" t="s">
        <v>203</v>
      </c>
      <c r="F329" s="46" t="s">
        <v>204</v>
      </c>
      <c r="G329" s="47" t="s">
        <v>4</v>
      </c>
    </row>
    <row r="330" spans="1:7" ht="16.5" thickBot="1">
      <c r="B330" s="48" t="e">
        <f>+VLOOKUP(A328,#REF!,3,0)</f>
        <v>#REF!</v>
      </c>
      <c r="C330" s="49" t="e">
        <f>+VLOOKUP(A328,#REF!,4,0)</f>
        <v>#REF!</v>
      </c>
      <c r="D330" s="50" t="e">
        <f>+VLOOKUP(A328,#REF!,10,0)</f>
        <v>#REF!</v>
      </c>
      <c r="E330" s="51" t="e">
        <f>+VLOOKUP(A328,#REF!,6,0)</f>
        <v>#REF!</v>
      </c>
      <c r="F330" s="51" t="e">
        <f>+VLOOKUP(A328,#REF!,11,0)</f>
        <v>#REF!</v>
      </c>
      <c r="G330" s="52" t="e">
        <f>+VLOOKUP(A328,#REF!,15,0)</f>
        <v>#REF!</v>
      </c>
    </row>
    <row r="331" spans="1:7" ht="15.75" thickBot="1"/>
    <row r="332" spans="1:7">
      <c r="A332" s="53" t="s">
        <v>83</v>
      </c>
      <c r="B332" s="43"/>
      <c r="C332" s="105" t="s">
        <v>3</v>
      </c>
      <c r="D332" s="105"/>
      <c r="E332" s="105" t="s">
        <v>201</v>
      </c>
      <c r="F332" s="105"/>
      <c r="G332" s="44" t="s">
        <v>202</v>
      </c>
    </row>
    <row r="333" spans="1:7" ht="15.75">
      <c r="B333" s="45" t="s">
        <v>2</v>
      </c>
      <c r="C333" s="46" t="s">
        <v>203</v>
      </c>
      <c r="D333" s="46" t="s">
        <v>204</v>
      </c>
      <c r="E333" s="46" t="s">
        <v>203</v>
      </c>
      <c r="F333" s="46" t="s">
        <v>204</v>
      </c>
      <c r="G333" s="47" t="s">
        <v>4</v>
      </c>
    </row>
    <row r="334" spans="1:7" ht="16.5" thickBot="1">
      <c r="B334" s="48" t="e">
        <f>+VLOOKUP(A332,#REF!,3,0)</f>
        <v>#REF!</v>
      </c>
      <c r="C334" s="49" t="e">
        <f>+VLOOKUP(A332,#REF!,4,0)</f>
        <v>#REF!</v>
      </c>
      <c r="D334" s="50" t="e">
        <f>+VLOOKUP(A332,#REF!,10,0)</f>
        <v>#REF!</v>
      </c>
      <c r="E334" s="51" t="e">
        <f>+VLOOKUP(A332,#REF!,6,0)</f>
        <v>#REF!</v>
      </c>
      <c r="F334" s="51" t="e">
        <f>+VLOOKUP(A332,#REF!,11,0)</f>
        <v>#REF!</v>
      </c>
      <c r="G334" s="52" t="e">
        <f>+VLOOKUP(A332,#REF!,15,0)</f>
        <v>#REF!</v>
      </c>
    </row>
    <row r="335" spans="1:7" ht="15.75" thickBot="1"/>
    <row r="336" spans="1:7">
      <c r="A336" s="53" t="s">
        <v>84</v>
      </c>
      <c r="B336" s="43"/>
      <c r="C336" s="105" t="s">
        <v>3</v>
      </c>
      <c r="D336" s="105"/>
      <c r="E336" s="105" t="s">
        <v>201</v>
      </c>
      <c r="F336" s="105"/>
      <c r="G336" s="44" t="s">
        <v>202</v>
      </c>
    </row>
    <row r="337" spans="1:9" ht="15.75">
      <c r="B337" s="45" t="s">
        <v>2</v>
      </c>
      <c r="C337" s="46" t="s">
        <v>203</v>
      </c>
      <c r="D337" s="46" t="s">
        <v>204</v>
      </c>
      <c r="E337" s="46" t="s">
        <v>203</v>
      </c>
      <c r="F337" s="46" t="s">
        <v>204</v>
      </c>
      <c r="G337" s="47" t="s">
        <v>4</v>
      </c>
    </row>
    <row r="338" spans="1:9" ht="16.5" thickBot="1">
      <c r="B338" s="48" t="e">
        <f>+VLOOKUP(A336,#REF!,3,0)</f>
        <v>#REF!</v>
      </c>
      <c r="C338" s="49" t="e">
        <f>+VLOOKUP(A336,#REF!,4,0)</f>
        <v>#REF!</v>
      </c>
      <c r="D338" s="50" t="e">
        <f>+VLOOKUP(A336,#REF!,10,0)</f>
        <v>#REF!</v>
      </c>
      <c r="E338" s="51" t="e">
        <f>+VLOOKUP(A336,#REF!,6,0)</f>
        <v>#REF!</v>
      </c>
      <c r="F338" s="51" t="e">
        <f>+VLOOKUP(A336,#REF!,11,0)</f>
        <v>#REF!</v>
      </c>
      <c r="G338" s="52" t="e">
        <f>+VLOOKUP(A336,#REF!,15,0)</f>
        <v>#REF!</v>
      </c>
    </row>
    <row r="339" spans="1:9" ht="15.75" thickBot="1"/>
    <row r="340" spans="1:9">
      <c r="A340" s="53" t="s">
        <v>85</v>
      </c>
      <c r="B340" s="43"/>
      <c r="C340" s="105" t="s">
        <v>3</v>
      </c>
      <c r="D340" s="105"/>
      <c r="E340" s="105" t="s">
        <v>201</v>
      </c>
      <c r="F340" s="105"/>
      <c r="G340" s="44" t="s">
        <v>202</v>
      </c>
    </row>
    <row r="341" spans="1:9" ht="15.75">
      <c r="B341" s="45" t="s">
        <v>2</v>
      </c>
      <c r="C341" s="46" t="s">
        <v>203</v>
      </c>
      <c r="D341" s="46" t="s">
        <v>204</v>
      </c>
      <c r="E341" s="46" t="s">
        <v>203</v>
      </c>
      <c r="F341" s="46" t="s">
        <v>204</v>
      </c>
      <c r="G341" s="47" t="s">
        <v>4</v>
      </c>
    </row>
    <row r="342" spans="1:9" ht="16.5" thickBot="1">
      <c r="B342" s="48" t="e">
        <f>+VLOOKUP(A340,#REF!,3,0)</f>
        <v>#REF!</v>
      </c>
      <c r="C342" s="49" t="e">
        <f>+VLOOKUP(A340,#REF!,4,0)</f>
        <v>#REF!</v>
      </c>
      <c r="D342" s="50" t="e">
        <f>+VLOOKUP(A340,#REF!,10,0)</f>
        <v>#REF!</v>
      </c>
      <c r="E342" s="51" t="e">
        <f>+VLOOKUP(A340,#REF!,6,0)</f>
        <v>#REF!</v>
      </c>
      <c r="F342" s="51" t="e">
        <f>+VLOOKUP(A340,#REF!,11,0)</f>
        <v>#REF!</v>
      </c>
      <c r="G342" s="52" t="e">
        <f>+VLOOKUP(A340,#REF!,15,0)</f>
        <v>#REF!</v>
      </c>
    </row>
    <row r="343" spans="1:9" ht="15.75" thickBot="1"/>
    <row r="344" spans="1:9">
      <c r="A344" s="53" t="s">
        <v>86</v>
      </c>
      <c r="B344" s="43"/>
      <c r="C344" s="105" t="s">
        <v>3</v>
      </c>
      <c r="D344" s="105"/>
      <c r="E344" s="105" t="s">
        <v>201</v>
      </c>
      <c r="F344" s="105"/>
      <c r="G344" s="44" t="s">
        <v>202</v>
      </c>
    </row>
    <row r="345" spans="1:9" ht="15.75">
      <c r="B345" s="45" t="s">
        <v>2</v>
      </c>
      <c r="C345" s="46" t="s">
        <v>203</v>
      </c>
      <c r="D345" s="46" t="s">
        <v>204</v>
      </c>
      <c r="E345" s="46" t="s">
        <v>203</v>
      </c>
      <c r="F345" s="46" t="s">
        <v>204</v>
      </c>
      <c r="G345" s="47" t="s">
        <v>4</v>
      </c>
    </row>
    <row r="346" spans="1:9" ht="16.5" thickBot="1">
      <c r="B346" s="48" t="e">
        <f>+VLOOKUP(A344,#REF!,3,0)</f>
        <v>#REF!</v>
      </c>
      <c r="C346" s="49" t="e">
        <f>+VLOOKUP(A344,#REF!,4,0)</f>
        <v>#REF!</v>
      </c>
      <c r="D346" s="50" t="e">
        <f>+VLOOKUP(A344,#REF!,10,0)</f>
        <v>#REF!</v>
      </c>
      <c r="E346" s="51" t="e">
        <f>+VLOOKUP(A344,#REF!,6,0)</f>
        <v>#REF!</v>
      </c>
      <c r="F346" s="51" t="e">
        <f>+VLOOKUP(A344,#REF!,11,0)</f>
        <v>#REF!</v>
      </c>
      <c r="G346" s="52" t="e">
        <f>+VLOOKUP(A344,#REF!,15,0)</f>
        <v>#REF!</v>
      </c>
      <c r="I346" s="53"/>
    </row>
    <row r="347" spans="1:9" ht="15.75" thickBot="1">
      <c r="I347" s="53"/>
    </row>
    <row r="348" spans="1:9">
      <c r="A348" s="53" t="s">
        <v>87</v>
      </c>
      <c r="B348" s="43"/>
      <c r="C348" s="105" t="s">
        <v>3</v>
      </c>
      <c r="D348" s="105"/>
      <c r="E348" s="105" t="s">
        <v>201</v>
      </c>
      <c r="F348" s="105"/>
      <c r="G348" s="44" t="s">
        <v>202</v>
      </c>
      <c r="I348" s="53"/>
    </row>
    <row r="349" spans="1:9" ht="15.75">
      <c r="B349" s="45" t="s">
        <v>2</v>
      </c>
      <c r="C349" s="46" t="s">
        <v>203</v>
      </c>
      <c r="D349" s="46" t="s">
        <v>204</v>
      </c>
      <c r="E349" s="46" t="s">
        <v>203</v>
      </c>
      <c r="F349" s="46" t="s">
        <v>204</v>
      </c>
      <c r="G349" s="47" t="s">
        <v>4</v>
      </c>
      <c r="I349" s="53"/>
    </row>
    <row r="350" spans="1:9" ht="16.5" thickBot="1">
      <c r="B350" s="48" t="e">
        <f>+VLOOKUP(A348,#REF!,3,0)</f>
        <v>#REF!</v>
      </c>
      <c r="C350" s="49" t="e">
        <f>+VLOOKUP(A348,#REF!,4,0)</f>
        <v>#REF!</v>
      </c>
      <c r="D350" s="50" t="e">
        <f>+VLOOKUP(A348,#REF!,10,0)</f>
        <v>#REF!</v>
      </c>
      <c r="E350" s="51" t="e">
        <f>+VLOOKUP(A348,#REF!,6,0)</f>
        <v>#REF!</v>
      </c>
      <c r="F350" s="51" t="e">
        <f>+VLOOKUP(A348,#REF!,11,0)</f>
        <v>#REF!</v>
      </c>
      <c r="G350" s="52" t="e">
        <f>+VLOOKUP(A348,#REF!,15,0)</f>
        <v>#REF!</v>
      </c>
      <c r="I350" s="53"/>
    </row>
    <row r="351" spans="1:9" ht="15.75" thickBot="1">
      <c r="I351" s="53"/>
    </row>
    <row r="352" spans="1:9">
      <c r="A352" s="53" t="s">
        <v>88</v>
      </c>
      <c r="B352" s="43"/>
      <c r="C352" s="105" t="s">
        <v>3</v>
      </c>
      <c r="D352" s="105"/>
      <c r="E352" s="105" t="s">
        <v>201</v>
      </c>
      <c r="F352" s="105"/>
      <c r="G352" s="44" t="s">
        <v>202</v>
      </c>
      <c r="I352" s="53"/>
    </row>
    <row r="353" spans="1:9" ht="15.75">
      <c r="B353" s="45" t="s">
        <v>2</v>
      </c>
      <c r="C353" s="46" t="s">
        <v>203</v>
      </c>
      <c r="D353" s="46" t="s">
        <v>204</v>
      </c>
      <c r="E353" s="46" t="s">
        <v>203</v>
      </c>
      <c r="F353" s="46" t="s">
        <v>204</v>
      </c>
      <c r="G353" s="47" t="s">
        <v>4</v>
      </c>
      <c r="I353" s="53"/>
    </row>
    <row r="354" spans="1:9" ht="16.5" thickBot="1">
      <c r="B354" s="48" t="e">
        <f>+VLOOKUP(A352,#REF!,3,0)</f>
        <v>#REF!</v>
      </c>
      <c r="C354" s="49" t="e">
        <f>+VLOOKUP(A352,#REF!,4,0)</f>
        <v>#REF!</v>
      </c>
      <c r="D354" s="50" t="e">
        <f>+VLOOKUP(A352,#REF!,10,0)</f>
        <v>#REF!</v>
      </c>
      <c r="E354" s="51" t="e">
        <f>+VLOOKUP(A352,#REF!,6,0)</f>
        <v>#REF!</v>
      </c>
      <c r="F354" s="51" t="e">
        <f>+VLOOKUP(A352,#REF!,11,0)</f>
        <v>#REF!</v>
      </c>
      <c r="G354" s="52" t="e">
        <f>+VLOOKUP(A352,#REF!,15,0)</f>
        <v>#REF!</v>
      </c>
      <c r="I354" s="53"/>
    </row>
    <row r="355" spans="1:9" ht="15.75" thickBot="1">
      <c r="I355" s="53"/>
    </row>
    <row r="356" spans="1:9">
      <c r="A356" s="53" t="s">
        <v>89</v>
      </c>
      <c r="B356" s="43"/>
      <c r="C356" s="105" t="s">
        <v>3</v>
      </c>
      <c r="D356" s="105"/>
      <c r="E356" s="105" t="s">
        <v>201</v>
      </c>
      <c r="F356" s="105"/>
      <c r="G356" s="44" t="s">
        <v>202</v>
      </c>
      <c r="I356" s="53"/>
    </row>
    <row r="357" spans="1:9" ht="15.75">
      <c r="B357" s="45" t="s">
        <v>2</v>
      </c>
      <c r="C357" s="46" t="s">
        <v>203</v>
      </c>
      <c r="D357" s="46" t="s">
        <v>204</v>
      </c>
      <c r="E357" s="46" t="s">
        <v>203</v>
      </c>
      <c r="F357" s="46" t="s">
        <v>204</v>
      </c>
      <c r="G357" s="47" t="s">
        <v>4</v>
      </c>
      <c r="I357" s="53"/>
    </row>
    <row r="358" spans="1:9" ht="16.5" thickBot="1">
      <c r="B358" s="48" t="e">
        <f>+VLOOKUP(A356,#REF!,3,0)</f>
        <v>#REF!</v>
      </c>
      <c r="C358" s="49" t="e">
        <f>+VLOOKUP(A356,#REF!,4,0)</f>
        <v>#REF!</v>
      </c>
      <c r="D358" s="50" t="e">
        <f>+VLOOKUP(A356,#REF!,10,0)</f>
        <v>#REF!</v>
      </c>
      <c r="E358" s="51" t="e">
        <f>+VLOOKUP(A356,#REF!,6,0)</f>
        <v>#REF!</v>
      </c>
      <c r="F358" s="51" t="e">
        <f>+VLOOKUP(A356,#REF!,11,0)</f>
        <v>#REF!</v>
      </c>
      <c r="G358" s="52" t="e">
        <f>+VLOOKUP(A356,#REF!,15,0)</f>
        <v>#REF!</v>
      </c>
      <c r="I358" s="53"/>
    </row>
    <row r="359" spans="1:9" ht="15.75" thickBot="1"/>
    <row r="360" spans="1:9">
      <c r="A360" s="53" t="s">
        <v>90</v>
      </c>
      <c r="B360" s="43"/>
      <c r="C360" s="105" t="s">
        <v>3</v>
      </c>
      <c r="D360" s="105"/>
      <c r="E360" s="105" t="s">
        <v>201</v>
      </c>
      <c r="F360" s="105"/>
      <c r="G360" s="44" t="s">
        <v>202</v>
      </c>
    </row>
    <row r="361" spans="1:9" ht="15.75">
      <c r="B361" s="45" t="s">
        <v>2</v>
      </c>
      <c r="C361" s="46" t="s">
        <v>203</v>
      </c>
      <c r="D361" s="46" t="s">
        <v>204</v>
      </c>
      <c r="E361" s="46" t="s">
        <v>203</v>
      </c>
      <c r="F361" s="46" t="s">
        <v>204</v>
      </c>
      <c r="G361" s="47" t="s">
        <v>4</v>
      </c>
    </row>
    <row r="362" spans="1:9" ht="16.5" thickBot="1">
      <c r="B362" s="48" t="e">
        <f>+VLOOKUP(A360,#REF!,3,0)</f>
        <v>#REF!</v>
      </c>
      <c r="C362" s="49" t="e">
        <f>+VLOOKUP(A360,#REF!,4,0)</f>
        <v>#REF!</v>
      </c>
      <c r="D362" s="50" t="e">
        <f>+VLOOKUP(A360,#REF!,10,0)</f>
        <v>#REF!</v>
      </c>
      <c r="E362" s="51" t="e">
        <f>+VLOOKUP(A360,#REF!,6,0)</f>
        <v>#REF!</v>
      </c>
      <c r="F362" s="51" t="e">
        <f>+VLOOKUP(A360,#REF!,11,0)</f>
        <v>#REF!</v>
      </c>
      <c r="G362" s="52" t="e">
        <f>+VLOOKUP(A360,#REF!,15,0)</f>
        <v>#REF!</v>
      </c>
    </row>
    <row r="363" spans="1:9" ht="15.75" thickBot="1"/>
    <row r="364" spans="1:9">
      <c r="A364" s="53" t="s">
        <v>91</v>
      </c>
      <c r="B364" s="43"/>
      <c r="C364" s="105" t="s">
        <v>3</v>
      </c>
      <c r="D364" s="105"/>
      <c r="E364" s="105" t="s">
        <v>201</v>
      </c>
      <c r="F364" s="105"/>
      <c r="G364" s="44" t="s">
        <v>202</v>
      </c>
    </row>
    <row r="365" spans="1:9" ht="15.75">
      <c r="B365" s="45" t="s">
        <v>2</v>
      </c>
      <c r="C365" s="46" t="s">
        <v>203</v>
      </c>
      <c r="D365" s="46" t="s">
        <v>204</v>
      </c>
      <c r="E365" s="46" t="s">
        <v>203</v>
      </c>
      <c r="F365" s="46" t="s">
        <v>204</v>
      </c>
      <c r="G365" s="47" t="s">
        <v>4</v>
      </c>
    </row>
    <row r="366" spans="1:9" ht="16.5" thickBot="1">
      <c r="B366" s="48" t="e">
        <f>+VLOOKUP(A364,#REF!,3,0)</f>
        <v>#REF!</v>
      </c>
      <c r="C366" s="49" t="e">
        <f>+VLOOKUP(A364,#REF!,4,0)</f>
        <v>#REF!</v>
      </c>
      <c r="D366" s="50" t="e">
        <f>+VLOOKUP(A364,#REF!,10,0)</f>
        <v>#REF!</v>
      </c>
      <c r="E366" s="51" t="e">
        <f>+VLOOKUP(A364,#REF!,6,0)</f>
        <v>#REF!</v>
      </c>
      <c r="F366" s="51" t="e">
        <f>+VLOOKUP(A364,#REF!,11,0)</f>
        <v>#REF!</v>
      </c>
      <c r="G366" s="52" t="e">
        <f>+VLOOKUP(A364,#REF!,15,0)</f>
        <v>#REF!</v>
      </c>
    </row>
    <row r="367" spans="1:9" ht="15.75" thickBot="1"/>
    <row r="368" spans="1:9">
      <c r="A368" s="53" t="s">
        <v>92</v>
      </c>
      <c r="B368" s="43"/>
      <c r="C368" s="105" t="s">
        <v>3</v>
      </c>
      <c r="D368" s="105"/>
      <c r="E368" s="105" t="s">
        <v>201</v>
      </c>
      <c r="F368" s="105"/>
      <c r="G368" s="44" t="s">
        <v>202</v>
      </c>
    </row>
    <row r="369" spans="1:7" ht="15.75">
      <c r="B369" s="45" t="s">
        <v>2</v>
      </c>
      <c r="C369" s="46" t="s">
        <v>203</v>
      </c>
      <c r="D369" s="46" t="s">
        <v>204</v>
      </c>
      <c r="E369" s="46" t="s">
        <v>203</v>
      </c>
      <c r="F369" s="46" t="s">
        <v>204</v>
      </c>
      <c r="G369" s="47" t="s">
        <v>4</v>
      </c>
    </row>
    <row r="370" spans="1:7" ht="16.5" thickBot="1">
      <c r="B370" s="48" t="e">
        <f>+VLOOKUP(A368,#REF!,3,0)</f>
        <v>#REF!</v>
      </c>
      <c r="C370" s="49" t="e">
        <f>+VLOOKUP(A368,#REF!,4,0)</f>
        <v>#REF!</v>
      </c>
      <c r="D370" s="50" t="e">
        <f>+VLOOKUP(A368,#REF!,10,0)</f>
        <v>#REF!</v>
      </c>
      <c r="E370" s="51" t="e">
        <f>+VLOOKUP(A368,#REF!,6,0)</f>
        <v>#REF!</v>
      </c>
      <c r="F370" s="51" t="e">
        <f>+VLOOKUP(A368,#REF!,11,0)</f>
        <v>#REF!</v>
      </c>
      <c r="G370" s="52" t="e">
        <f>+VLOOKUP(A368,#REF!,15,0)</f>
        <v>#REF!</v>
      </c>
    </row>
    <row r="371" spans="1:7" ht="15.75" thickBot="1"/>
    <row r="372" spans="1:7">
      <c r="A372" s="53" t="s">
        <v>93</v>
      </c>
      <c r="B372" s="43"/>
      <c r="C372" s="105" t="s">
        <v>3</v>
      </c>
      <c r="D372" s="105"/>
      <c r="E372" s="105" t="s">
        <v>201</v>
      </c>
      <c r="F372" s="105"/>
      <c r="G372" s="44" t="s">
        <v>202</v>
      </c>
    </row>
    <row r="373" spans="1:7" ht="15.75">
      <c r="B373" s="45" t="s">
        <v>2</v>
      </c>
      <c r="C373" s="46" t="s">
        <v>203</v>
      </c>
      <c r="D373" s="46" t="s">
        <v>204</v>
      </c>
      <c r="E373" s="46" t="s">
        <v>203</v>
      </c>
      <c r="F373" s="46" t="s">
        <v>204</v>
      </c>
      <c r="G373" s="47" t="s">
        <v>4</v>
      </c>
    </row>
    <row r="374" spans="1:7" ht="16.5" thickBot="1">
      <c r="B374" s="48" t="e">
        <f>+VLOOKUP(A372,#REF!,3,0)</f>
        <v>#REF!</v>
      </c>
      <c r="C374" s="49" t="e">
        <f>+VLOOKUP(A372,#REF!,4,0)</f>
        <v>#REF!</v>
      </c>
      <c r="D374" s="50" t="e">
        <f>+VLOOKUP(A372,#REF!,10,0)</f>
        <v>#REF!</v>
      </c>
      <c r="E374" s="51" t="e">
        <f>+VLOOKUP(A372,#REF!,6,0)</f>
        <v>#REF!</v>
      </c>
      <c r="F374" s="51" t="e">
        <f>+VLOOKUP(A372,#REF!,11,0)</f>
        <v>#REF!</v>
      </c>
      <c r="G374" s="52" t="e">
        <f>+VLOOKUP(A372,#REF!,15,0)</f>
        <v>#REF!</v>
      </c>
    </row>
    <row r="375" spans="1:7" ht="15.75" thickBot="1"/>
    <row r="376" spans="1:7">
      <c r="A376" s="53" t="s">
        <v>94</v>
      </c>
      <c r="B376" s="43"/>
      <c r="C376" s="105" t="s">
        <v>3</v>
      </c>
      <c r="D376" s="105"/>
      <c r="E376" s="105" t="s">
        <v>201</v>
      </c>
      <c r="F376" s="105"/>
      <c r="G376" s="44" t="s">
        <v>202</v>
      </c>
    </row>
    <row r="377" spans="1:7" ht="15.75">
      <c r="B377" s="45" t="s">
        <v>2</v>
      </c>
      <c r="C377" s="46" t="s">
        <v>203</v>
      </c>
      <c r="D377" s="46" t="s">
        <v>204</v>
      </c>
      <c r="E377" s="46" t="s">
        <v>203</v>
      </c>
      <c r="F377" s="46" t="s">
        <v>204</v>
      </c>
      <c r="G377" s="47" t="s">
        <v>4</v>
      </c>
    </row>
    <row r="378" spans="1:7" ht="16.5" thickBot="1">
      <c r="B378" s="48" t="e">
        <f>+VLOOKUP(A376,#REF!,3,0)</f>
        <v>#REF!</v>
      </c>
      <c r="C378" s="49" t="e">
        <f>+VLOOKUP(A376,#REF!,4,0)</f>
        <v>#REF!</v>
      </c>
      <c r="D378" s="50" t="e">
        <f>+VLOOKUP(A376,#REF!,10,0)</f>
        <v>#REF!</v>
      </c>
      <c r="E378" s="51" t="e">
        <f>+VLOOKUP(A376,#REF!,6,0)</f>
        <v>#REF!</v>
      </c>
      <c r="F378" s="51" t="e">
        <f>+VLOOKUP(A376,#REF!,11,0)</f>
        <v>#REF!</v>
      </c>
      <c r="G378" s="52" t="e">
        <f>+VLOOKUP(A376,#REF!,15,0)</f>
        <v>#REF!</v>
      </c>
    </row>
    <row r="379" spans="1:7" ht="15.75" thickBot="1"/>
    <row r="380" spans="1:7">
      <c r="A380" s="53" t="s">
        <v>95</v>
      </c>
      <c r="B380" s="43"/>
      <c r="C380" s="105" t="s">
        <v>3</v>
      </c>
      <c r="D380" s="105"/>
      <c r="E380" s="105" t="s">
        <v>201</v>
      </c>
      <c r="F380" s="105"/>
      <c r="G380" s="44" t="s">
        <v>202</v>
      </c>
    </row>
    <row r="381" spans="1:7" ht="15.75">
      <c r="B381" s="45" t="s">
        <v>2</v>
      </c>
      <c r="C381" s="46" t="s">
        <v>203</v>
      </c>
      <c r="D381" s="46" t="s">
        <v>204</v>
      </c>
      <c r="E381" s="46" t="s">
        <v>203</v>
      </c>
      <c r="F381" s="46" t="s">
        <v>204</v>
      </c>
      <c r="G381" s="47" t="s">
        <v>4</v>
      </c>
    </row>
    <row r="382" spans="1:7" ht="16.5" thickBot="1">
      <c r="B382" s="48" t="e">
        <f>+VLOOKUP(A380,#REF!,3,0)</f>
        <v>#REF!</v>
      </c>
      <c r="C382" s="49" t="e">
        <f>+VLOOKUP(A380,#REF!,4,0)</f>
        <v>#REF!</v>
      </c>
      <c r="D382" s="50" t="e">
        <f>+VLOOKUP(A380,#REF!,10,0)</f>
        <v>#REF!</v>
      </c>
      <c r="E382" s="51" t="e">
        <f>+VLOOKUP(A380,#REF!,6,0)</f>
        <v>#REF!</v>
      </c>
      <c r="F382" s="51" t="e">
        <f>+VLOOKUP(A380,#REF!,11,0)</f>
        <v>#REF!</v>
      </c>
      <c r="G382" s="52" t="e">
        <f>+VLOOKUP(A380,#REF!,15,0)</f>
        <v>#REF!</v>
      </c>
    </row>
    <row r="383" spans="1:7" ht="15.75" thickBot="1"/>
    <row r="384" spans="1:7">
      <c r="A384" s="53" t="s">
        <v>96</v>
      </c>
      <c r="B384" s="43"/>
      <c r="C384" s="105" t="s">
        <v>3</v>
      </c>
      <c r="D384" s="105"/>
      <c r="E384" s="105" t="s">
        <v>201</v>
      </c>
      <c r="F384" s="105"/>
      <c r="G384" s="44" t="s">
        <v>202</v>
      </c>
    </row>
    <row r="385" spans="1:11" ht="15.75">
      <c r="B385" s="45" t="s">
        <v>2</v>
      </c>
      <c r="C385" s="46" t="s">
        <v>203</v>
      </c>
      <c r="D385" s="46" t="s">
        <v>204</v>
      </c>
      <c r="E385" s="46" t="s">
        <v>203</v>
      </c>
      <c r="F385" s="46" t="s">
        <v>204</v>
      </c>
      <c r="G385" s="47" t="s">
        <v>4</v>
      </c>
    </row>
    <row r="386" spans="1:11" ht="16.5" thickBot="1">
      <c r="B386" s="48" t="e">
        <f>+VLOOKUP(A384,#REF!,3,0)</f>
        <v>#REF!</v>
      </c>
      <c r="C386" s="49" t="e">
        <f>+VLOOKUP(A384,#REF!,4,0)</f>
        <v>#REF!</v>
      </c>
      <c r="D386" s="50" t="e">
        <f>+VLOOKUP(A384,#REF!,10,0)</f>
        <v>#REF!</v>
      </c>
      <c r="E386" s="51" t="e">
        <f>+VLOOKUP(A384,#REF!,6,0)</f>
        <v>#REF!</v>
      </c>
      <c r="F386" s="51" t="e">
        <f>+VLOOKUP(A384,#REF!,11,0)</f>
        <v>#REF!</v>
      </c>
      <c r="G386" s="52" t="e">
        <f>+VLOOKUP(A384,#REF!,15,0)</f>
        <v>#REF!</v>
      </c>
    </row>
    <row r="387" spans="1:11" ht="15.75" thickBot="1"/>
    <row r="388" spans="1:11">
      <c r="A388" s="53" t="s">
        <v>97</v>
      </c>
      <c r="B388" s="43"/>
      <c r="C388" s="105" t="s">
        <v>3</v>
      </c>
      <c r="D388" s="105"/>
      <c r="E388" s="105" t="s">
        <v>201</v>
      </c>
      <c r="F388" s="105"/>
      <c r="G388" s="44" t="s">
        <v>202</v>
      </c>
    </row>
    <row r="389" spans="1:11" ht="15.75">
      <c r="B389" s="45" t="s">
        <v>2</v>
      </c>
      <c r="C389" s="46" t="s">
        <v>203</v>
      </c>
      <c r="D389" s="46" t="s">
        <v>204</v>
      </c>
      <c r="E389" s="46" t="s">
        <v>203</v>
      </c>
      <c r="F389" s="46" t="s">
        <v>204</v>
      </c>
      <c r="G389" s="47" t="s">
        <v>4</v>
      </c>
      <c r="K389" s="57"/>
    </row>
    <row r="390" spans="1:11" ht="16.5" thickBot="1">
      <c r="B390" s="48" t="e">
        <f>+VLOOKUP(A388,#REF!,3,0)</f>
        <v>#REF!</v>
      </c>
      <c r="C390" s="49" t="e">
        <f>+VLOOKUP(A388,#REF!,4,0)</f>
        <v>#REF!</v>
      </c>
      <c r="D390" s="50" t="e">
        <f>+VLOOKUP(A388,#REF!,10,0)</f>
        <v>#REF!</v>
      </c>
      <c r="E390" s="51" t="e">
        <f>+VLOOKUP(A388,#REF!,6,0)</f>
        <v>#REF!</v>
      </c>
      <c r="F390" s="51" t="e">
        <f>+VLOOKUP(A388,#REF!,11,0)</f>
        <v>#REF!</v>
      </c>
      <c r="G390" s="52" t="e">
        <f>+VLOOKUP(A388,#REF!,15,0)</f>
        <v>#REF!</v>
      </c>
    </row>
    <row r="391" spans="1:11" ht="15.75" thickBot="1"/>
    <row r="392" spans="1:11">
      <c r="A392" s="53" t="s">
        <v>98</v>
      </c>
      <c r="B392" s="43"/>
      <c r="C392" s="105" t="s">
        <v>3</v>
      </c>
      <c r="D392" s="105"/>
      <c r="E392" s="105" t="s">
        <v>201</v>
      </c>
      <c r="F392" s="105"/>
      <c r="G392" s="44" t="s">
        <v>202</v>
      </c>
    </row>
    <row r="393" spans="1:11" ht="15.75">
      <c r="B393" s="45" t="s">
        <v>2</v>
      </c>
      <c r="C393" s="46" t="s">
        <v>203</v>
      </c>
      <c r="D393" s="46" t="s">
        <v>204</v>
      </c>
      <c r="E393" s="46" t="s">
        <v>203</v>
      </c>
      <c r="F393" s="46" t="s">
        <v>204</v>
      </c>
      <c r="G393" s="47" t="s">
        <v>4</v>
      </c>
    </row>
    <row r="394" spans="1:11" ht="16.5" thickBot="1">
      <c r="B394" s="48" t="e">
        <f>+VLOOKUP(A392,#REF!,3,0)</f>
        <v>#REF!</v>
      </c>
      <c r="C394" s="49" t="e">
        <f>+VLOOKUP(A392,#REF!,4,0)</f>
        <v>#REF!</v>
      </c>
      <c r="D394" s="50" t="e">
        <f>+VLOOKUP(A392,#REF!,10,0)</f>
        <v>#REF!</v>
      </c>
      <c r="E394" s="51" t="e">
        <f>+VLOOKUP(A392,#REF!,6,0)</f>
        <v>#REF!</v>
      </c>
      <c r="F394" s="51" t="e">
        <f>+VLOOKUP(A392,#REF!,11,0)</f>
        <v>#REF!</v>
      </c>
      <c r="G394" s="52" t="e">
        <f>+VLOOKUP(A392,#REF!,15,0)</f>
        <v>#REF!</v>
      </c>
    </row>
    <row r="395" spans="1:11" ht="15.75" thickBot="1"/>
    <row r="396" spans="1:11">
      <c r="A396" s="53" t="s">
        <v>99</v>
      </c>
      <c r="B396" s="43"/>
      <c r="C396" s="105" t="s">
        <v>3</v>
      </c>
      <c r="D396" s="105"/>
      <c r="E396" s="105" t="s">
        <v>201</v>
      </c>
      <c r="F396" s="105"/>
      <c r="G396" s="44" t="s">
        <v>202</v>
      </c>
    </row>
    <row r="397" spans="1:11" ht="15.75">
      <c r="B397" s="45" t="s">
        <v>2</v>
      </c>
      <c r="C397" s="46" t="s">
        <v>203</v>
      </c>
      <c r="D397" s="46" t="s">
        <v>204</v>
      </c>
      <c r="E397" s="46" t="s">
        <v>203</v>
      </c>
      <c r="F397" s="46" t="s">
        <v>204</v>
      </c>
      <c r="G397" s="47" t="s">
        <v>4</v>
      </c>
    </row>
    <row r="398" spans="1:11" ht="16.5" thickBot="1">
      <c r="B398" s="48" t="e">
        <f>+VLOOKUP(A396,#REF!,3,0)</f>
        <v>#REF!</v>
      </c>
      <c r="C398" s="49" t="e">
        <f>+VLOOKUP(A396,#REF!,4,0)</f>
        <v>#REF!</v>
      </c>
      <c r="D398" s="50" t="e">
        <f>+VLOOKUP(A396,#REF!,10,0)</f>
        <v>#REF!</v>
      </c>
      <c r="E398" s="51" t="e">
        <f>+VLOOKUP(A396,#REF!,6,0)</f>
        <v>#REF!</v>
      </c>
      <c r="F398" s="51" t="e">
        <f>+VLOOKUP(A396,#REF!,11,0)</f>
        <v>#REF!</v>
      </c>
      <c r="G398" s="52" t="e">
        <f>+VLOOKUP(A396,#REF!,15,0)</f>
        <v>#REF!</v>
      </c>
    </row>
    <row r="399" spans="1:11" ht="15.75" thickBot="1"/>
    <row r="400" spans="1:11">
      <c r="A400" s="53" t="s">
        <v>100</v>
      </c>
      <c r="B400" s="43"/>
      <c r="C400" s="105" t="s">
        <v>3</v>
      </c>
      <c r="D400" s="105"/>
      <c r="E400" s="105" t="s">
        <v>201</v>
      </c>
      <c r="F400" s="105"/>
      <c r="G400" s="44" t="s">
        <v>202</v>
      </c>
    </row>
    <row r="401" spans="1:7" ht="15.75">
      <c r="B401" s="45" t="s">
        <v>2</v>
      </c>
      <c r="C401" s="46" t="s">
        <v>203</v>
      </c>
      <c r="D401" s="46" t="s">
        <v>204</v>
      </c>
      <c r="E401" s="46" t="s">
        <v>203</v>
      </c>
      <c r="F401" s="46" t="s">
        <v>204</v>
      </c>
      <c r="G401" s="47" t="s">
        <v>4</v>
      </c>
    </row>
    <row r="402" spans="1:7" ht="16.5" thickBot="1">
      <c r="B402" s="48" t="e">
        <f>+VLOOKUP(A400,#REF!,3,0)</f>
        <v>#REF!</v>
      </c>
      <c r="C402" s="49" t="e">
        <f>+VLOOKUP(A400,#REF!,4,0)</f>
        <v>#REF!</v>
      </c>
      <c r="D402" s="50" t="e">
        <f>+VLOOKUP(A400,#REF!,10,0)</f>
        <v>#REF!</v>
      </c>
      <c r="E402" s="51" t="e">
        <f>+VLOOKUP(A400,#REF!,6,0)</f>
        <v>#REF!</v>
      </c>
      <c r="F402" s="51" t="e">
        <f>+VLOOKUP(A400,#REF!,11,0)</f>
        <v>#REF!</v>
      </c>
      <c r="G402" s="52" t="e">
        <f>+VLOOKUP(A400,#REF!,15,0)</f>
        <v>#REF!</v>
      </c>
    </row>
    <row r="403" spans="1:7" ht="15.75" thickBot="1"/>
    <row r="404" spans="1:7">
      <c r="A404" s="53" t="s">
        <v>101</v>
      </c>
      <c r="B404" s="43"/>
      <c r="C404" s="105" t="s">
        <v>3</v>
      </c>
      <c r="D404" s="105"/>
      <c r="E404" s="105" t="s">
        <v>201</v>
      </c>
      <c r="F404" s="105"/>
      <c r="G404" s="44" t="s">
        <v>202</v>
      </c>
    </row>
    <row r="405" spans="1:7" ht="15.75">
      <c r="B405" s="45" t="s">
        <v>2</v>
      </c>
      <c r="C405" s="46" t="s">
        <v>203</v>
      </c>
      <c r="D405" s="46" t="s">
        <v>204</v>
      </c>
      <c r="E405" s="46" t="s">
        <v>203</v>
      </c>
      <c r="F405" s="46" t="s">
        <v>204</v>
      </c>
      <c r="G405" s="47" t="s">
        <v>4</v>
      </c>
    </row>
    <row r="406" spans="1:7" ht="16.5" thickBot="1">
      <c r="B406" s="48" t="e">
        <f>+VLOOKUP(A404,#REF!,3,0)</f>
        <v>#REF!</v>
      </c>
      <c r="C406" s="49" t="e">
        <f>+VLOOKUP(A404,#REF!,4,0)</f>
        <v>#REF!</v>
      </c>
      <c r="D406" s="50" t="e">
        <f>+VLOOKUP(A404,#REF!,10,0)</f>
        <v>#REF!</v>
      </c>
      <c r="E406" s="51" t="e">
        <f>+VLOOKUP(A404,#REF!,6,0)</f>
        <v>#REF!</v>
      </c>
      <c r="F406" s="51" t="e">
        <f>+VLOOKUP(A404,#REF!,11,0)</f>
        <v>#REF!</v>
      </c>
      <c r="G406" s="52" t="e">
        <f>+VLOOKUP(A404,#REF!,15,0)</f>
        <v>#REF!</v>
      </c>
    </row>
    <row r="407" spans="1:7" ht="15.75" thickBot="1"/>
    <row r="408" spans="1:7">
      <c r="A408" s="53" t="s">
        <v>102</v>
      </c>
      <c r="B408" s="43"/>
      <c r="C408" s="105" t="s">
        <v>3</v>
      </c>
      <c r="D408" s="105"/>
      <c r="E408" s="105" t="s">
        <v>201</v>
      </c>
      <c r="F408" s="105"/>
      <c r="G408" s="44" t="s">
        <v>202</v>
      </c>
    </row>
    <row r="409" spans="1:7" ht="15.75">
      <c r="B409" s="45" t="s">
        <v>2</v>
      </c>
      <c r="C409" s="46" t="s">
        <v>203</v>
      </c>
      <c r="D409" s="46" t="s">
        <v>204</v>
      </c>
      <c r="E409" s="46" t="s">
        <v>203</v>
      </c>
      <c r="F409" s="46" t="s">
        <v>204</v>
      </c>
      <c r="G409" s="47" t="s">
        <v>4</v>
      </c>
    </row>
    <row r="410" spans="1:7" ht="16.5" thickBot="1">
      <c r="B410" s="48" t="e">
        <f>+VLOOKUP(A408,#REF!,3,0)</f>
        <v>#REF!</v>
      </c>
      <c r="C410" s="49" t="e">
        <f>+VLOOKUP(A408,#REF!,4,0)</f>
        <v>#REF!</v>
      </c>
      <c r="D410" s="50" t="e">
        <f>+VLOOKUP(A408,#REF!,10,0)</f>
        <v>#REF!</v>
      </c>
      <c r="E410" s="51" t="e">
        <f>+VLOOKUP(A408,#REF!,6,0)</f>
        <v>#REF!</v>
      </c>
      <c r="F410" s="51" t="e">
        <f>+VLOOKUP(A408,#REF!,11,0)</f>
        <v>#REF!</v>
      </c>
      <c r="G410" s="52" t="e">
        <f>+VLOOKUP(A408,#REF!,15,0)</f>
        <v>#REF!</v>
      </c>
    </row>
    <row r="411" spans="1:7" ht="15.75" thickBot="1"/>
    <row r="412" spans="1:7">
      <c r="A412" s="53" t="s">
        <v>103</v>
      </c>
      <c r="B412" s="43"/>
      <c r="C412" s="105" t="s">
        <v>3</v>
      </c>
      <c r="D412" s="105"/>
      <c r="E412" s="105" t="s">
        <v>201</v>
      </c>
      <c r="F412" s="105"/>
      <c r="G412" s="44" t="s">
        <v>202</v>
      </c>
    </row>
    <row r="413" spans="1:7" ht="15.75">
      <c r="B413" s="45" t="s">
        <v>2</v>
      </c>
      <c r="C413" s="46" t="s">
        <v>203</v>
      </c>
      <c r="D413" s="46" t="s">
        <v>204</v>
      </c>
      <c r="E413" s="46" t="s">
        <v>203</v>
      </c>
      <c r="F413" s="46" t="s">
        <v>204</v>
      </c>
      <c r="G413" s="47" t="s">
        <v>4</v>
      </c>
    </row>
    <row r="414" spans="1:7" ht="16.5" thickBot="1">
      <c r="B414" s="48" t="e">
        <f>+VLOOKUP(A412,#REF!,3,0)</f>
        <v>#REF!</v>
      </c>
      <c r="C414" s="49" t="e">
        <f>+VLOOKUP(A412,#REF!,4,0)</f>
        <v>#REF!</v>
      </c>
      <c r="D414" s="50" t="e">
        <f>+VLOOKUP(A412,#REF!,10,0)</f>
        <v>#REF!</v>
      </c>
      <c r="E414" s="51" t="e">
        <f>+VLOOKUP(A412,#REF!,6,0)</f>
        <v>#REF!</v>
      </c>
      <c r="F414" s="51" t="e">
        <f>+VLOOKUP(A412,#REF!,11,0)</f>
        <v>#REF!</v>
      </c>
      <c r="G414" s="52" t="e">
        <f>+VLOOKUP(A412,#REF!,15,0)</f>
        <v>#REF!</v>
      </c>
    </row>
    <row r="415" spans="1:7" ht="15.75" thickBot="1"/>
    <row r="416" spans="1:7">
      <c r="A416" s="53" t="s">
        <v>104</v>
      </c>
      <c r="B416" s="43"/>
      <c r="C416" s="105" t="s">
        <v>3</v>
      </c>
      <c r="D416" s="105"/>
      <c r="E416" s="105" t="s">
        <v>201</v>
      </c>
      <c r="F416" s="105"/>
      <c r="G416" s="44" t="s">
        <v>202</v>
      </c>
    </row>
    <row r="417" spans="1:11" ht="15.75">
      <c r="B417" s="45" t="s">
        <v>2</v>
      </c>
      <c r="C417" s="46" t="s">
        <v>203</v>
      </c>
      <c r="D417" s="46" t="s">
        <v>204</v>
      </c>
      <c r="E417" s="46" t="s">
        <v>203</v>
      </c>
      <c r="F417" s="46" t="s">
        <v>204</v>
      </c>
      <c r="G417" s="47" t="s">
        <v>4</v>
      </c>
      <c r="I417" s="53"/>
    </row>
    <row r="418" spans="1:11" ht="16.5" thickBot="1">
      <c r="B418" s="48" t="e">
        <f>+VLOOKUP(A416,#REF!,3,0)</f>
        <v>#REF!</v>
      </c>
      <c r="C418" s="49" t="e">
        <f>+VLOOKUP(A416,#REF!,4,0)</f>
        <v>#REF!</v>
      </c>
      <c r="D418" s="50" t="e">
        <f>+VLOOKUP(A416,#REF!,10,0)</f>
        <v>#REF!</v>
      </c>
      <c r="E418" s="51" t="e">
        <f>+VLOOKUP(A416,#REF!,6,0)</f>
        <v>#REF!</v>
      </c>
      <c r="F418" s="51" t="e">
        <f>+VLOOKUP(A416,#REF!,11,0)</f>
        <v>#REF!</v>
      </c>
      <c r="G418" s="52" t="e">
        <f>+VLOOKUP(A416,#REF!,15,0)</f>
        <v>#REF!</v>
      </c>
      <c r="I418" s="53"/>
    </row>
    <row r="419" spans="1:11" ht="15.75" thickBot="1">
      <c r="I419" s="53"/>
    </row>
    <row r="420" spans="1:11">
      <c r="A420" s="53" t="s">
        <v>105</v>
      </c>
      <c r="B420" s="43"/>
      <c r="C420" s="105" t="s">
        <v>3</v>
      </c>
      <c r="D420" s="105"/>
      <c r="E420" s="105" t="s">
        <v>201</v>
      </c>
      <c r="F420" s="105"/>
      <c r="G420" s="44" t="s">
        <v>202</v>
      </c>
      <c r="I420" s="53"/>
    </row>
    <row r="421" spans="1:11" ht="15.75">
      <c r="B421" s="45" t="s">
        <v>2</v>
      </c>
      <c r="C421" s="46" t="s">
        <v>203</v>
      </c>
      <c r="D421" s="46" t="s">
        <v>204</v>
      </c>
      <c r="E421" s="46" t="s">
        <v>203</v>
      </c>
      <c r="F421" s="46" t="s">
        <v>204</v>
      </c>
      <c r="G421" s="47" t="s">
        <v>4</v>
      </c>
      <c r="I421" s="53"/>
    </row>
    <row r="422" spans="1:11" ht="16.5" thickBot="1">
      <c r="B422" s="48" t="e">
        <f>+VLOOKUP(A420,#REF!,3,0)</f>
        <v>#REF!</v>
      </c>
      <c r="C422" s="49" t="e">
        <f>+VLOOKUP(A420,#REF!,4,0)</f>
        <v>#REF!</v>
      </c>
      <c r="D422" s="50" t="e">
        <f>+VLOOKUP(A420,#REF!,10,0)</f>
        <v>#REF!</v>
      </c>
      <c r="E422" s="51" t="e">
        <f>+VLOOKUP(A420,#REF!,6,0)</f>
        <v>#REF!</v>
      </c>
      <c r="F422" s="51" t="e">
        <f>+VLOOKUP(A420,#REF!,11,0)</f>
        <v>#REF!</v>
      </c>
      <c r="G422" s="52" t="e">
        <f>+VLOOKUP(A420,#REF!,15,0)</f>
        <v>#REF!</v>
      </c>
      <c r="I422" s="53"/>
    </row>
    <row r="423" spans="1:11" ht="15.75" thickBot="1">
      <c r="I423" s="53"/>
    </row>
    <row r="424" spans="1:11">
      <c r="A424" s="53" t="s">
        <v>106</v>
      </c>
      <c r="B424" s="43"/>
      <c r="C424" s="105" t="s">
        <v>3</v>
      </c>
      <c r="D424" s="105"/>
      <c r="E424" s="105" t="s">
        <v>201</v>
      </c>
      <c r="F424" s="105"/>
      <c r="G424" s="44" t="s">
        <v>202</v>
      </c>
      <c r="I424" s="53"/>
    </row>
    <row r="425" spans="1:11" ht="15.75">
      <c r="B425" s="45" t="s">
        <v>2</v>
      </c>
      <c r="C425" s="46" t="s">
        <v>203</v>
      </c>
      <c r="D425" s="46" t="s">
        <v>204</v>
      </c>
      <c r="E425" s="46" t="s">
        <v>203</v>
      </c>
      <c r="F425" s="46" t="s">
        <v>204</v>
      </c>
      <c r="G425" s="47" t="s">
        <v>4</v>
      </c>
      <c r="I425" s="53"/>
    </row>
    <row r="426" spans="1:11" ht="16.5" thickBot="1">
      <c r="B426" s="48" t="e">
        <f>+VLOOKUP(A424,#REF!,3,0)</f>
        <v>#REF!</v>
      </c>
      <c r="C426" s="49" t="e">
        <f>+VLOOKUP(A424,#REF!,4,0)</f>
        <v>#REF!</v>
      </c>
      <c r="D426" s="50" t="e">
        <f>+VLOOKUP(A424,#REF!,10,0)</f>
        <v>#REF!</v>
      </c>
      <c r="E426" s="51" t="e">
        <f>+VLOOKUP(A424,#REF!,6,0)</f>
        <v>#REF!</v>
      </c>
      <c r="F426" s="51" t="e">
        <f>+VLOOKUP(A424,#REF!,11,0)</f>
        <v>#REF!</v>
      </c>
      <c r="G426" s="52" t="e">
        <f>+VLOOKUP(A424,#REF!,15,0)</f>
        <v>#REF!</v>
      </c>
      <c r="I426" s="53"/>
    </row>
    <row r="427" spans="1:11" ht="15.75" thickBot="1">
      <c r="I427" s="53"/>
    </row>
    <row r="428" spans="1:11">
      <c r="A428" s="53" t="s">
        <v>107</v>
      </c>
      <c r="B428" s="43"/>
      <c r="C428" s="105" t="s">
        <v>3</v>
      </c>
      <c r="D428" s="105"/>
      <c r="E428" s="105" t="s">
        <v>201</v>
      </c>
      <c r="F428" s="105"/>
      <c r="G428" s="44" t="s">
        <v>202</v>
      </c>
      <c r="I428" s="53"/>
      <c r="K428" s="57"/>
    </row>
    <row r="429" spans="1:11" ht="15.75">
      <c r="B429" s="45" t="s">
        <v>2</v>
      </c>
      <c r="C429" s="46" t="s">
        <v>203</v>
      </c>
      <c r="D429" s="46" t="s">
        <v>204</v>
      </c>
      <c r="E429" s="46" t="s">
        <v>203</v>
      </c>
      <c r="F429" s="46" t="s">
        <v>204</v>
      </c>
      <c r="G429" s="47" t="s">
        <v>4</v>
      </c>
      <c r="I429" s="53"/>
      <c r="K429" s="57"/>
    </row>
    <row r="430" spans="1:11" ht="16.5" thickBot="1">
      <c r="B430" s="48" t="e">
        <f>+VLOOKUP(A428,#REF!,3,0)</f>
        <v>#REF!</v>
      </c>
      <c r="C430" s="49" t="e">
        <f>+VLOOKUP(A428,#REF!,4,0)</f>
        <v>#REF!</v>
      </c>
      <c r="D430" s="50" t="e">
        <f>+VLOOKUP(A428,#REF!,10,0)</f>
        <v>#REF!</v>
      </c>
      <c r="E430" s="51" t="e">
        <f>+VLOOKUP(A428,#REF!,6,0)</f>
        <v>#REF!</v>
      </c>
      <c r="F430" s="51" t="e">
        <f>+VLOOKUP(A428,#REF!,11,0)</f>
        <v>#REF!</v>
      </c>
      <c r="G430" s="52" t="e">
        <f>+VLOOKUP(A428,#REF!,15,0)</f>
        <v>#REF!</v>
      </c>
      <c r="K430" s="57"/>
    </row>
    <row r="431" spans="1:11" ht="15.75" thickBot="1">
      <c r="K431" s="57"/>
    </row>
    <row r="432" spans="1:11">
      <c r="A432" s="53" t="s">
        <v>108</v>
      </c>
      <c r="B432" s="43"/>
      <c r="C432" s="105" t="s">
        <v>3</v>
      </c>
      <c r="D432" s="105"/>
      <c r="E432" s="105" t="s">
        <v>201</v>
      </c>
      <c r="F432" s="105"/>
      <c r="G432" s="44" t="s">
        <v>202</v>
      </c>
      <c r="K432" s="57"/>
    </row>
    <row r="433" spans="1:11" ht="15.75">
      <c r="B433" s="45" t="s">
        <v>2</v>
      </c>
      <c r="C433" s="46" t="s">
        <v>203</v>
      </c>
      <c r="D433" s="46" t="s">
        <v>204</v>
      </c>
      <c r="E433" s="46" t="s">
        <v>203</v>
      </c>
      <c r="F433" s="46" t="s">
        <v>204</v>
      </c>
      <c r="G433" s="47" t="s">
        <v>4</v>
      </c>
      <c r="K433" s="57"/>
    </row>
    <row r="434" spans="1:11" ht="16.5" thickBot="1">
      <c r="B434" s="48" t="e">
        <f>+VLOOKUP(A432,#REF!,3,0)</f>
        <v>#REF!</v>
      </c>
      <c r="C434" s="49" t="e">
        <f>+VLOOKUP(A432,#REF!,4,0)</f>
        <v>#REF!</v>
      </c>
      <c r="D434" s="50" t="e">
        <f>+VLOOKUP(A432,#REF!,10,0)</f>
        <v>#REF!</v>
      </c>
      <c r="E434" s="51" t="e">
        <f>+VLOOKUP(A432,#REF!,6,0)</f>
        <v>#REF!</v>
      </c>
      <c r="F434" s="51" t="e">
        <f>+VLOOKUP(A432,#REF!,11,0)</f>
        <v>#REF!</v>
      </c>
      <c r="G434" s="52" t="e">
        <f>+VLOOKUP(A432,#REF!,15,0)</f>
        <v>#REF!</v>
      </c>
    </row>
    <row r="435" spans="1:11" ht="15.75" thickBot="1"/>
    <row r="436" spans="1:11">
      <c r="A436" s="53" t="s">
        <v>109</v>
      </c>
      <c r="B436" s="43"/>
      <c r="C436" s="105" t="s">
        <v>3</v>
      </c>
      <c r="D436" s="105"/>
      <c r="E436" s="105" t="s">
        <v>201</v>
      </c>
      <c r="F436" s="105"/>
      <c r="G436" s="44" t="s">
        <v>202</v>
      </c>
    </row>
    <row r="437" spans="1:11" ht="15.75">
      <c r="B437" s="45" t="s">
        <v>2</v>
      </c>
      <c r="C437" s="46" t="s">
        <v>203</v>
      </c>
      <c r="D437" s="46" t="s">
        <v>204</v>
      </c>
      <c r="E437" s="46" t="s">
        <v>203</v>
      </c>
      <c r="F437" s="46" t="s">
        <v>204</v>
      </c>
      <c r="G437" s="47" t="s">
        <v>4</v>
      </c>
    </row>
    <row r="438" spans="1:11" ht="16.5" thickBot="1">
      <c r="B438" s="48" t="e">
        <f>+VLOOKUP(A436,#REF!,3,0)</f>
        <v>#REF!</v>
      </c>
      <c r="C438" s="49" t="e">
        <f>+VLOOKUP(A436,#REF!,4,0)</f>
        <v>#REF!</v>
      </c>
      <c r="D438" s="50" t="e">
        <f>+VLOOKUP(A436,#REF!,10,0)</f>
        <v>#REF!</v>
      </c>
      <c r="E438" s="51" t="e">
        <f>+VLOOKUP(A436,#REF!,6,0)</f>
        <v>#REF!</v>
      </c>
      <c r="F438" s="51" t="e">
        <f>+VLOOKUP(A436,#REF!,11,0)</f>
        <v>#REF!</v>
      </c>
      <c r="G438" s="52" t="e">
        <f>+VLOOKUP(A436,#REF!,15,0)</f>
        <v>#REF!</v>
      </c>
    </row>
    <row r="439" spans="1:11" ht="15.75" thickBot="1"/>
    <row r="440" spans="1:11">
      <c r="A440" s="53" t="s">
        <v>110</v>
      </c>
      <c r="B440" s="43"/>
      <c r="C440" s="105" t="s">
        <v>3</v>
      </c>
      <c r="D440" s="105"/>
      <c r="E440" s="105" t="s">
        <v>201</v>
      </c>
      <c r="F440" s="105"/>
      <c r="G440" s="44" t="s">
        <v>202</v>
      </c>
    </row>
    <row r="441" spans="1:11" ht="15.75">
      <c r="B441" s="45" t="s">
        <v>2</v>
      </c>
      <c r="C441" s="46" t="s">
        <v>203</v>
      </c>
      <c r="D441" s="46" t="s">
        <v>204</v>
      </c>
      <c r="E441" s="46" t="s">
        <v>203</v>
      </c>
      <c r="F441" s="46" t="s">
        <v>204</v>
      </c>
      <c r="G441" s="47" t="s">
        <v>4</v>
      </c>
    </row>
    <row r="442" spans="1:11" ht="16.5" thickBot="1">
      <c r="B442" s="48" t="e">
        <f>+VLOOKUP(A440,#REF!,3,0)</f>
        <v>#REF!</v>
      </c>
      <c r="C442" s="49" t="e">
        <f>+VLOOKUP(A440,#REF!,4,0)</f>
        <v>#REF!</v>
      </c>
      <c r="D442" s="50" t="e">
        <f>+VLOOKUP(A440,#REF!,10,0)</f>
        <v>#REF!</v>
      </c>
      <c r="E442" s="51" t="e">
        <f>+VLOOKUP(A440,#REF!,6,0)</f>
        <v>#REF!</v>
      </c>
      <c r="F442" s="51" t="e">
        <f>+VLOOKUP(A440,#REF!,11,0)</f>
        <v>#REF!</v>
      </c>
      <c r="G442" s="52" t="e">
        <f>+VLOOKUP(A440,#REF!,15,0)</f>
        <v>#REF!</v>
      </c>
    </row>
    <row r="443" spans="1:11" ht="15.75" thickBot="1"/>
    <row r="444" spans="1:11">
      <c r="A444" s="53" t="s">
        <v>111</v>
      </c>
      <c r="B444" s="43"/>
      <c r="C444" s="105" t="s">
        <v>3</v>
      </c>
      <c r="D444" s="105"/>
      <c r="E444" s="105" t="s">
        <v>201</v>
      </c>
      <c r="F444" s="105"/>
      <c r="G444" s="44" t="s">
        <v>202</v>
      </c>
    </row>
    <row r="445" spans="1:11" ht="15.75">
      <c r="B445" s="45" t="s">
        <v>2</v>
      </c>
      <c r="C445" s="46" t="s">
        <v>203</v>
      </c>
      <c r="D445" s="46" t="s">
        <v>204</v>
      </c>
      <c r="E445" s="46" t="s">
        <v>203</v>
      </c>
      <c r="F445" s="46" t="s">
        <v>204</v>
      </c>
      <c r="G445" s="47" t="s">
        <v>4</v>
      </c>
    </row>
    <row r="446" spans="1:11" ht="16.5" thickBot="1">
      <c r="B446" s="48" t="e">
        <f>+VLOOKUP(A444,#REF!,3,0)</f>
        <v>#REF!</v>
      </c>
      <c r="C446" s="49" t="e">
        <f>+VLOOKUP(A444,#REF!,4,0)</f>
        <v>#REF!</v>
      </c>
      <c r="D446" s="50" t="e">
        <f>+VLOOKUP(A444,#REF!,10,0)</f>
        <v>#REF!</v>
      </c>
      <c r="E446" s="51" t="e">
        <f>+VLOOKUP(A444,#REF!,6,0)</f>
        <v>#REF!</v>
      </c>
      <c r="F446" s="51" t="e">
        <f>+VLOOKUP(A444,#REF!,11,0)</f>
        <v>#REF!</v>
      </c>
      <c r="G446" s="52" t="e">
        <f>+VLOOKUP(A444,#REF!,15,0)</f>
        <v>#REF!</v>
      </c>
    </row>
    <row r="447" spans="1:11" ht="15.75" thickBot="1"/>
    <row r="448" spans="1:11">
      <c r="A448" s="53" t="s">
        <v>112</v>
      </c>
      <c r="B448" s="43"/>
      <c r="C448" s="105" t="s">
        <v>3</v>
      </c>
      <c r="D448" s="105"/>
      <c r="E448" s="105" t="s">
        <v>201</v>
      </c>
      <c r="F448" s="105"/>
      <c r="G448" s="44" t="s">
        <v>202</v>
      </c>
    </row>
    <row r="449" spans="1:9" ht="15.75">
      <c r="B449" s="45" t="s">
        <v>2</v>
      </c>
      <c r="C449" s="46" t="s">
        <v>203</v>
      </c>
      <c r="D449" s="46" t="s">
        <v>204</v>
      </c>
      <c r="E449" s="46" t="s">
        <v>203</v>
      </c>
      <c r="F449" s="46" t="s">
        <v>204</v>
      </c>
      <c r="G449" s="47" t="s">
        <v>4</v>
      </c>
    </row>
    <row r="450" spans="1:9" ht="16.5" thickBot="1">
      <c r="B450" s="48" t="e">
        <f>+VLOOKUP(A448,#REF!,3,0)</f>
        <v>#REF!</v>
      </c>
      <c r="C450" s="49" t="e">
        <f>+VLOOKUP(A448,#REF!,4,0)</f>
        <v>#REF!</v>
      </c>
      <c r="D450" s="50" t="e">
        <f>+VLOOKUP(A448,#REF!,10,0)</f>
        <v>#REF!</v>
      </c>
      <c r="E450" s="51" t="e">
        <f>+VLOOKUP(A448,#REF!,6,0)</f>
        <v>#REF!</v>
      </c>
      <c r="F450" s="51" t="e">
        <f>+VLOOKUP(A448,#REF!,11,0)</f>
        <v>#REF!</v>
      </c>
      <c r="G450" s="52" t="e">
        <f>+VLOOKUP(A448,#REF!,15,0)</f>
        <v>#REF!</v>
      </c>
    </row>
    <row r="451" spans="1:9" ht="15.75" thickBot="1">
      <c r="I451" s="53"/>
    </row>
    <row r="452" spans="1:9">
      <c r="A452" s="53" t="s">
        <v>113</v>
      </c>
      <c r="B452" s="43"/>
      <c r="C452" s="105" t="s">
        <v>3</v>
      </c>
      <c r="D452" s="105"/>
      <c r="E452" s="105" t="s">
        <v>201</v>
      </c>
      <c r="F452" s="105"/>
      <c r="G452" s="44" t="s">
        <v>202</v>
      </c>
      <c r="I452" s="53"/>
    </row>
    <row r="453" spans="1:9" ht="15.75">
      <c r="B453" s="45" t="s">
        <v>2</v>
      </c>
      <c r="C453" s="46" t="s">
        <v>203</v>
      </c>
      <c r="D453" s="46" t="s">
        <v>204</v>
      </c>
      <c r="E453" s="46" t="s">
        <v>203</v>
      </c>
      <c r="F453" s="46" t="s">
        <v>204</v>
      </c>
      <c r="G453" s="47" t="s">
        <v>4</v>
      </c>
      <c r="I453" s="53"/>
    </row>
    <row r="454" spans="1:9" ht="16.5" thickBot="1">
      <c r="B454" s="48" t="e">
        <f>+VLOOKUP(A452,#REF!,3,0)</f>
        <v>#REF!</v>
      </c>
      <c r="C454" s="49" t="e">
        <f>+VLOOKUP(A452,#REF!,4,0)</f>
        <v>#REF!</v>
      </c>
      <c r="D454" s="50" t="e">
        <f>+VLOOKUP(A452,#REF!,10,0)</f>
        <v>#REF!</v>
      </c>
      <c r="E454" s="51" t="e">
        <f>+VLOOKUP(A452,#REF!,6,0)</f>
        <v>#REF!</v>
      </c>
      <c r="F454" s="51" t="e">
        <f>+VLOOKUP(A452,#REF!,11,0)</f>
        <v>#REF!</v>
      </c>
      <c r="G454" s="52" t="e">
        <f>+VLOOKUP(A452,#REF!,15,0)</f>
        <v>#REF!</v>
      </c>
      <c r="I454" s="53"/>
    </row>
    <row r="455" spans="1:9" ht="15.75" thickBot="1">
      <c r="I455" s="53"/>
    </row>
    <row r="456" spans="1:9">
      <c r="A456" s="53" t="s">
        <v>114</v>
      </c>
      <c r="B456" s="43"/>
      <c r="C456" s="105" t="s">
        <v>3</v>
      </c>
      <c r="D456" s="105"/>
      <c r="E456" s="105" t="s">
        <v>201</v>
      </c>
      <c r="F456" s="105"/>
      <c r="G456" s="44" t="s">
        <v>202</v>
      </c>
      <c r="I456" s="53"/>
    </row>
    <row r="457" spans="1:9" ht="15.75">
      <c r="B457" s="45" t="s">
        <v>2</v>
      </c>
      <c r="C457" s="46" t="s">
        <v>203</v>
      </c>
      <c r="D457" s="46" t="s">
        <v>204</v>
      </c>
      <c r="E457" s="46" t="s">
        <v>203</v>
      </c>
      <c r="F457" s="46" t="s">
        <v>204</v>
      </c>
      <c r="G457" s="47" t="s">
        <v>4</v>
      </c>
    </row>
    <row r="458" spans="1:9" ht="16.5" thickBot="1">
      <c r="B458" s="48" t="e">
        <f>+VLOOKUP(A456,#REF!,3,0)</f>
        <v>#REF!</v>
      </c>
      <c r="C458" s="49" t="e">
        <f>+VLOOKUP(A456,#REF!,4,0)</f>
        <v>#REF!</v>
      </c>
      <c r="D458" s="50" t="e">
        <f>+VLOOKUP(A456,#REF!,10,0)</f>
        <v>#REF!</v>
      </c>
      <c r="E458" s="51" t="e">
        <f>+VLOOKUP(A456,#REF!,6,0)</f>
        <v>#REF!</v>
      </c>
      <c r="F458" s="51" t="e">
        <f>+VLOOKUP(A456,#REF!,11,0)</f>
        <v>#REF!</v>
      </c>
      <c r="G458" s="52" t="e">
        <f>+VLOOKUP(A456,#REF!,15,0)</f>
        <v>#REF!</v>
      </c>
    </row>
    <row r="459" spans="1:9" ht="15.75" thickBot="1"/>
    <row r="460" spans="1:9">
      <c r="A460" s="53" t="s">
        <v>115</v>
      </c>
      <c r="B460" s="43"/>
      <c r="C460" s="105" t="s">
        <v>3</v>
      </c>
      <c r="D460" s="105"/>
      <c r="E460" s="105" t="s">
        <v>201</v>
      </c>
      <c r="F460" s="105"/>
      <c r="G460" s="44" t="s">
        <v>202</v>
      </c>
    </row>
    <row r="461" spans="1:9" ht="15.75">
      <c r="B461" s="45" t="s">
        <v>2</v>
      </c>
      <c r="C461" s="46" t="s">
        <v>203</v>
      </c>
      <c r="D461" s="46" t="s">
        <v>204</v>
      </c>
      <c r="E461" s="46" t="s">
        <v>203</v>
      </c>
      <c r="F461" s="46" t="s">
        <v>204</v>
      </c>
      <c r="G461" s="47" t="s">
        <v>4</v>
      </c>
    </row>
    <row r="462" spans="1:9" ht="16.5" thickBot="1">
      <c r="B462" s="48" t="e">
        <f>+VLOOKUP(A460,#REF!,3,0)</f>
        <v>#REF!</v>
      </c>
      <c r="C462" s="49" t="e">
        <f>+VLOOKUP(A460,#REF!,4,0)</f>
        <v>#REF!</v>
      </c>
      <c r="D462" s="50" t="e">
        <f>+VLOOKUP(A460,#REF!,10,0)</f>
        <v>#REF!</v>
      </c>
      <c r="E462" s="51" t="e">
        <f>+VLOOKUP(A460,#REF!,6,0)</f>
        <v>#REF!</v>
      </c>
      <c r="F462" s="51" t="e">
        <f>+VLOOKUP(A460,#REF!,11,0)</f>
        <v>#REF!</v>
      </c>
      <c r="G462" s="52" t="e">
        <f>+VLOOKUP(A460,#REF!,15,0)</f>
        <v>#REF!</v>
      </c>
    </row>
    <row r="463" spans="1:9" ht="15.75" thickBot="1"/>
    <row r="464" spans="1:9">
      <c r="A464" s="53" t="s">
        <v>116</v>
      </c>
      <c r="B464" s="43"/>
      <c r="C464" s="105" t="s">
        <v>3</v>
      </c>
      <c r="D464" s="105"/>
      <c r="E464" s="105" t="s">
        <v>201</v>
      </c>
      <c r="F464" s="105"/>
      <c r="G464" s="44" t="s">
        <v>202</v>
      </c>
    </row>
    <row r="465" spans="1:7" ht="15.75">
      <c r="B465" s="45" t="s">
        <v>2</v>
      </c>
      <c r="C465" s="46" t="s">
        <v>203</v>
      </c>
      <c r="D465" s="46" t="s">
        <v>204</v>
      </c>
      <c r="E465" s="46" t="s">
        <v>203</v>
      </c>
      <c r="F465" s="46" t="s">
        <v>204</v>
      </c>
      <c r="G465" s="47" t="s">
        <v>4</v>
      </c>
    </row>
    <row r="466" spans="1:7" ht="16.5" thickBot="1">
      <c r="B466" s="48" t="e">
        <f>+VLOOKUP(A464,#REF!,3,0)</f>
        <v>#REF!</v>
      </c>
      <c r="C466" s="49" t="e">
        <f>+VLOOKUP(A464,#REF!,4,0)</f>
        <v>#REF!</v>
      </c>
      <c r="D466" s="50" t="e">
        <f>+VLOOKUP(A464,#REF!,10,0)</f>
        <v>#REF!</v>
      </c>
      <c r="E466" s="51" t="e">
        <f>+VLOOKUP(A464,#REF!,6,0)</f>
        <v>#REF!</v>
      </c>
      <c r="F466" s="51" t="e">
        <f>+VLOOKUP(A464,#REF!,11,0)</f>
        <v>#REF!</v>
      </c>
      <c r="G466" s="52" t="e">
        <f>+VLOOKUP(A464,#REF!,15,0)</f>
        <v>#REF!</v>
      </c>
    </row>
    <row r="467" spans="1:7" ht="15.75" thickBot="1"/>
    <row r="468" spans="1:7">
      <c r="A468" s="53" t="s">
        <v>117</v>
      </c>
      <c r="B468" s="43"/>
      <c r="C468" s="105" t="s">
        <v>3</v>
      </c>
      <c r="D468" s="105"/>
      <c r="E468" s="105" t="s">
        <v>201</v>
      </c>
      <c r="F468" s="105"/>
      <c r="G468" s="44" t="s">
        <v>202</v>
      </c>
    </row>
    <row r="469" spans="1:7" ht="15.75">
      <c r="B469" s="45" t="s">
        <v>2</v>
      </c>
      <c r="C469" s="46" t="s">
        <v>203</v>
      </c>
      <c r="D469" s="46" t="s">
        <v>204</v>
      </c>
      <c r="E469" s="46" t="s">
        <v>203</v>
      </c>
      <c r="F469" s="46" t="s">
        <v>204</v>
      </c>
      <c r="G469" s="47" t="s">
        <v>4</v>
      </c>
    </row>
    <row r="470" spans="1:7" ht="16.5" thickBot="1">
      <c r="B470" s="48" t="e">
        <f>+VLOOKUP(A468,#REF!,3,0)</f>
        <v>#REF!</v>
      </c>
      <c r="C470" s="49" t="e">
        <f>+VLOOKUP(A468,#REF!,4,0)</f>
        <v>#REF!</v>
      </c>
      <c r="D470" s="50" t="e">
        <f>+VLOOKUP(A468,#REF!,10,0)</f>
        <v>#REF!</v>
      </c>
      <c r="E470" s="51" t="e">
        <f>+VLOOKUP(A468,#REF!,6,0)</f>
        <v>#REF!</v>
      </c>
      <c r="F470" s="51" t="e">
        <f>+VLOOKUP(A468,#REF!,11,0)</f>
        <v>#REF!</v>
      </c>
      <c r="G470" s="52" t="e">
        <f>+VLOOKUP(A468,#REF!,15,0)</f>
        <v>#REF!</v>
      </c>
    </row>
    <row r="471" spans="1:7" ht="15.75" thickBot="1"/>
    <row r="472" spans="1:7">
      <c r="A472" s="53" t="s">
        <v>118</v>
      </c>
      <c r="B472" s="43"/>
      <c r="C472" s="105" t="s">
        <v>3</v>
      </c>
      <c r="D472" s="105"/>
      <c r="E472" s="105" t="s">
        <v>201</v>
      </c>
      <c r="F472" s="105"/>
      <c r="G472" s="44" t="s">
        <v>202</v>
      </c>
    </row>
    <row r="473" spans="1:7" ht="15.75">
      <c r="B473" s="45" t="s">
        <v>2</v>
      </c>
      <c r="C473" s="46" t="s">
        <v>203</v>
      </c>
      <c r="D473" s="46" t="s">
        <v>204</v>
      </c>
      <c r="E473" s="46" t="s">
        <v>203</v>
      </c>
      <c r="F473" s="46" t="s">
        <v>204</v>
      </c>
      <c r="G473" s="47" t="s">
        <v>4</v>
      </c>
    </row>
    <row r="474" spans="1:7" ht="16.5" thickBot="1">
      <c r="B474" s="48" t="e">
        <f>+VLOOKUP(A472,#REF!,3,0)</f>
        <v>#REF!</v>
      </c>
      <c r="C474" s="49" t="e">
        <f>+VLOOKUP(A472,#REF!,4,0)</f>
        <v>#REF!</v>
      </c>
      <c r="D474" s="50" t="e">
        <f>+VLOOKUP(A472,#REF!,10,0)</f>
        <v>#REF!</v>
      </c>
      <c r="E474" s="51" t="e">
        <f>+VLOOKUP(A472,#REF!,6,0)</f>
        <v>#REF!</v>
      </c>
      <c r="F474" s="51" t="e">
        <f>+VLOOKUP(A472,#REF!,11,0)</f>
        <v>#REF!</v>
      </c>
      <c r="G474" s="52" t="e">
        <f>+VLOOKUP(A472,#REF!,15,0)</f>
        <v>#REF!</v>
      </c>
    </row>
    <row r="475" spans="1:7" ht="15.75" thickBot="1"/>
    <row r="476" spans="1:7">
      <c r="A476" s="53" t="s">
        <v>119</v>
      </c>
      <c r="B476" s="43"/>
      <c r="C476" s="105" t="s">
        <v>3</v>
      </c>
      <c r="D476" s="105"/>
      <c r="E476" s="105" t="s">
        <v>201</v>
      </c>
      <c r="F476" s="105"/>
      <c r="G476" s="44" t="s">
        <v>202</v>
      </c>
    </row>
    <row r="477" spans="1:7" ht="15.75">
      <c r="B477" s="45" t="s">
        <v>2</v>
      </c>
      <c r="C477" s="46" t="s">
        <v>203</v>
      </c>
      <c r="D477" s="46" t="s">
        <v>204</v>
      </c>
      <c r="E477" s="46" t="s">
        <v>203</v>
      </c>
      <c r="F477" s="46" t="s">
        <v>204</v>
      </c>
      <c r="G477" s="47" t="s">
        <v>4</v>
      </c>
    </row>
    <row r="478" spans="1:7" ht="16.5" thickBot="1">
      <c r="B478" s="48" t="e">
        <f>+VLOOKUP(A476,#REF!,3,0)</f>
        <v>#REF!</v>
      </c>
      <c r="C478" s="49" t="e">
        <f>+VLOOKUP(A476,#REF!,4,0)</f>
        <v>#REF!</v>
      </c>
      <c r="D478" s="50" t="e">
        <f>+VLOOKUP(A476,#REF!,10,0)</f>
        <v>#REF!</v>
      </c>
      <c r="E478" s="51" t="e">
        <f>+VLOOKUP(A476,#REF!,6,0)</f>
        <v>#REF!</v>
      </c>
      <c r="F478" s="51" t="e">
        <f>+VLOOKUP(A476,#REF!,11,0)</f>
        <v>#REF!</v>
      </c>
      <c r="G478" s="52" t="e">
        <f>+VLOOKUP(A476,#REF!,15,0)</f>
        <v>#REF!</v>
      </c>
    </row>
    <row r="479" spans="1:7" ht="15.75" thickBot="1"/>
    <row r="480" spans="1:7">
      <c r="A480" s="53" t="s">
        <v>120</v>
      </c>
      <c r="B480" s="43"/>
      <c r="C480" s="105" t="s">
        <v>3</v>
      </c>
      <c r="D480" s="105"/>
      <c r="E480" s="105" t="s">
        <v>201</v>
      </c>
      <c r="F480" s="105"/>
      <c r="G480" s="44" t="s">
        <v>202</v>
      </c>
    </row>
    <row r="481" spans="1:9" ht="15.75">
      <c r="B481" s="45" t="s">
        <v>2</v>
      </c>
      <c r="C481" s="46" t="s">
        <v>203</v>
      </c>
      <c r="D481" s="46" t="s">
        <v>204</v>
      </c>
      <c r="E481" s="46" t="s">
        <v>203</v>
      </c>
      <c r="F481" s="46" t="s">
        <v>204</v>
      </c>
      <c r="G481" s="47" t="s">
        <v>4</v>
      </c>
    </row>
    <row r="482" spans="1:9" ht="16.5" thickBot="1">
      <c r="B482" s="48" t="e">
        <f>+VLOOKUP(A480,#REF!,3,0)</f>
        <v>#REF!</v>
      </c>
      <c r="C482" s="49" t="e">
        <f>+VLOOKUP(A480,#REF!,4,0)</f>
        <v>#REF!</v>
      </c>
      <c r="D482" s="50" t="e">
        <f>+VLOOKUP(A480,#REF!,10,0)</f>
        <v>#REF!</v>
      </c>
      <c r="E482" s="51" t="e">
        <f>+VLOOKUP(A480,#REF!,6,0)</f>
        <v>#REF!</v>
      </c>
      <c r="F482" s="51" t="e">
        <f>+VLOOKUP(A480,#REF!,11,0)</f>
        <v>#REF!</v>
      </c>
      <c r="G482" s="52" t="e">
        <f>+VLOOKUP(A480,#REF!,15,0)</f>
        <v>#REF!</v>
      </c>
    </row>
    <row r="483" spans="1:9" ht="15.75" thickBot="1"/>
    <row r="484" spans="1:9">
      <c r="A484" s="53" t="s">
        <v>121</v>
      </c>
      <c r="B484" s="43"/>
      <c r="C484" s="105" t="s">
        <v>3</v>
      </c>
      <c r="D484" s="105"/>
      <c r="E484" s="105" t="s">
        <v>201</v>
      </c>
      <c r="F484" s="105"/>
      <c r="G484" s="44" t="s">
        <v>202</v>
      </c>
    </row>
    <row r="485" spans="1:9" ht="15.75">
      <c r="B485" s="45" t="s">
        <v>2</v>
      </c>
      <c r="C485" s="46" t="s">
        <v>203</v>
      </c>
      <c r="D485" s="46" t="s">
        <v>204</v>
      </c>
      <c r="E485" s="46" t="s">
        <v>203</v>
      </c>
      <c r="F485" s="46" t="s">
        <v>204</v>
      </c>
      <c r="G485" s="47" t="s">
        <v>4</v>
      </c>
    </row>
    <row r="486" spans="1:9" ht="16.5" thickBot="1">
      <c r="B486" s="48" t="e">
        <f>+VLOOKUP(A484,#REF!,3,0)</f>
        <v>#REF!</v>
      </c>
      <c r="C486" s="49" t="e">
        <f>+VLOOKUP(A484,#REF!,4,0)</f>
        <v>#REF!</v>
      </c>
      <c r="D486" s="50" t="e">
        <f>+VLOOKUP(A484,#REF!,10,0)</f>
        <v>#REF!</v>
      </c>
      <c r="E486" s="51" t="e">
        <f>+VLOOKUP(A484,#REF!,6,0)</f>
        <v>#REF!</v>
      </c>
      <c r="F486" s="51" t="e">
        <f>+VLOOKUP(A484,#REF!,11,0)</f>
        <v>#REF!</v>
      </c>
      <c r="G486" s="52" t="e">
        <f>+VLOOKUP(A484,#REF!,15,0)</f>
        <v>#REF!</v>
      </c>
    </row>
    <row r="487" spans="1:9" ht="15.75" thickBot="1"/>
    <row r="488" spans="1:9">
      <c r="A488" s="53" t="s">
        <v>122</v>
      </c>
      <c r="B488" s="43"/>
      <c r="C488" s="105" t="s">
        <v>3</v>
      </c>
      <c r="D488" s="105"/>
      <c r="E488" s="105" t="s">
        <v>201</v>
      </c>
      <c r="F488" s="105"/>
      <c r="G488" s="44" t="s">
        <v>202</v>
      </c>
    </row>
    <row r="489" spans="1:9" ht="15.75">
      <c r="B489" s="45" t="s">
        <v>2</v>
      </c>
      <c r="C489" s="46" t="s">
        <v>203</v>
      </c>
      <c r="D489" s="46" t="s">
        <v>204</v>
      </c>
      <c r="E489" s="46" t="s">
        <v>203</v>
      </c>
      <c r="F489" s="46" t="s">
        <v>204</v>
      </c>
      <c r="G489" s="47" t="s">
        <v>4</v>
      </c>
    </row>
    <row r="490" spans="1:9" ht="16.5" thickBot="1">
      <c r="B490" s="48" t="e">
        <f>+VLOOKUP(A488,#REF!,3,0)</f>
        <v>#REF!</v>
      </c>
      <c r="C490" s="49" t="e">
        <f>+VLOOKUP(A488,#REF!,4,0)</f>
        <v>#REF!</v>
      </c>
      <c r="D490" s="50" t="e">
        <f>+VLOOKUP(A488,#REF!,10,0)</f>
        <v>#REF!</v>
      </c>
      <c r="E490" s="51" t="e">
        <f>+VLOOKUP(A488,#REF!,6,0)</f>
        <v>#REF!</v>
      </c>
      <c r="F490" s="51" t="e">
        <f>+VLOOKUP(A488,#REF!,11,0)</f>
        <v>#REF!</v>
      </c>
      <c r="G490" s="52" t="e">
        <f>+VLOOKUP(A488,#REF!,15,0)</f>
        <v>#REF!</v>
      </c>
    </row>
    <row r="491" spans="1:9" ht="15.75" thickBot="1">
      <c r="I491" s="53"/>
    </row>
    <row r="492" spans="1:9">
      <c r="A492" s="53" t="s">
        <v>123</v>
      </c>
      <c r="B492" s="43"/>
      <c r="C492" s="105" t="s">
        <v>3</v>
      </c>
      <c r="D492" s="105"/>
      <c r="E492" s="105" t="s">
        <v>201</v>
      </c>
      <c r="F492" s="105"/>
      <c r="G492" s="44" t="s">
        <v>202</v>
      </c>
      <c r="I492" s="53"/>
    </row>
    <row r="493" spans="1:9" ht="15.75">
      <c r="B493" s="45" t="s">
        <v>2</v>
      </c>
      <c r="C493" s="46" t="s">
        <v>203</v>
      </c>
      <c r="D493" s="46" t="s">
        <v>204</v>
      </c>
      <c r="E493" s="46" t="s">
        <v>203</v>
      </c>
      <c r="F493" s="46" t="s">
        <v>204</v>
      </c>
      <c r="G493" s="47" t="s">
        <v>4</v>
      </c>
      <c r="I493" s="53"/>
    </row>
    <row r="494" spans="1:9" ht="16.5" thickBot="1">
      <c r="B494" s="48" t="e">
        <f>+VLOOKUP(A492,#REF!,3,0)</f>
        <v>#REF!</v>
      </c>
      <c r="C494" s="49" t="e">
        <f>+VLOOKUP(A492,#REF!,4,0)</f>
        <v>#REF!</v>
      </c>
      <c r="D494" s="50" t="e">
        <f>+VLOOKUP(A492,#REF!,10,0)</f>
        <v>#REF!</v>
      </c>
      <c r="E494" s="51" t="e">
        <f>+VLOOKUP(A492,#REF!,6,0)</f>
        <v>#REF!</v>
      </c>
      <c r="F494" s="51" t="e">
        <f>+VLOOKUP(A492,#REF!,11,0)</f>
        <v>#REF!</v>
      </c>
      <c r="G494" s="52" t="e">
        <f>+VLOOKUP(A492,#REF!,15,0)</f>
        <v>#REF!</v>
      </c>
      <c r="I494" s="53"/>
    </row>
    <row r="495" spans="1:9" ht="15.75" thickBot="1">
      <c r="I495" s="53"/>
    </row>
    <row r="496" spans="1:9">
      <c r="A496" s="53" t="s">
        <v>124</v>
      </c>
      <c r="B496" s="43"/>
      <c r="C496" s="105" t="s">
        <v>3</v>
      </c>
      <c r="D496" s="105"/>
      <c r="E496" s="105" t="s">
        <v>201</v>
      </c>
      <c r="F496" s="105"/>
      <c r="G496" s="44" t="s">
        <v>202</v>
      </c>
      <c r="I496" s="53"/>
    </row>
    <row r="497" spans="1:9" ht="15.75">
      <c r="B497" s="45" t="s">
        <v>2</v>
      </c>
      <c r="C497" s="46" t="s">
        <v>203</v>
      </c>
      <c r="D497" s="46" t="s">
        <v>204</v>
      </c>
      <c r="E497" s="46" t="s">
        <v>203</v>
      </c>
      <c r="F497" s="46" t="s">
        <v>204</v>
      </c>
      <c r="G497" s="47" t="s">
        <v>4</v>
      </c>
      <c r="I497" s="53"/>
    </row>
    <row r="498" spans="1:9" ht="16.5" thickBot="1">
      <c r="B498" s="48" t="e">
        <f>+VLOOKUP(A496,#REF!,3,0)</f>
        <v>#REF!</v>
      </c>
      <c r="C498" s="49" t="e">
        <f>+VLOOKUP(A496,#REF!,4,0)</f>
        <v>#REF!</v>
      </c>
      <c r="D498" s="50" t="e">
        <f>+VLOOKUP(A496,#REF!,10,0)</f>
        <v>#REF!</v>
      </c>
      <c r="E498" s="51" t="e">
        <f>+VLOOKUP(A496,#REF!,6,0)</f>
        <v>#REF!</v>
      </c>
      <c r="F498" s="51" t="e">
        <f>+VLOOKUP(A496,#REF!,11,0)</f>
        <v>#REF!</v>
      </c>
      <c r="G498" s="52" t="e">
        <f>+VLOOKUP(A496,#REF!,15,0)</f>
        <v>#REF!</v>
      </c>
      <c r="I498" s="53"/>
    </row>
    <row r="499" spans="1:9" ht="15.75" thickBot="1"/>
    <row r="500" spans="1:9">
      <c r="A500" s="53" t="s">
        <v>125</v>
      </c>
      <c r="B500" s="43"/>
      <c r="C500" s="105" t="s">
        <v>3</v>
      </c>
      <c r="D500" s="105"/>
      <c r="E500" s="105" t="s">
        <v>201</v>
      </c>
      <c r="F500" s="105"/>
      <c r="G500" s="44" t="s">
        <v>202</v>
      </c>
    </row>
    <row r="501" spans="1:9" ht="15.75">
      <c r="B501" s="45" t="s">
        <v>2</v>
      </c>
      <c r="C501" s="46" t="s">
        <v>203</v>
      </c>
      <c r="D501" s="46" t="s">
        <v>204</v>
      </c>
      <c r="E501" s="46" t="s">
        <v>203</v>
      </c>
      <c r="F501" s="46" t="s">
        <v>204</v>
      </c>
      <c r="G501" s="47" t="s">
        <v>4</v>
      </c>
    </row>
    <row r="502" spans="1:9" ht="16.5" thickBot="1">
      <c r="B502" s="48" t="e">
        <f>+VLOOKUP(A500,#REF!,3,0)</f>
        <v>#REF!</v>
      </c>
      <c r="C502" s="49" t="e">
        <f>+VLOOKUP(A500,#REF!,4,0)</f>
        <v>#REF!</v>
      </c>
      <c r="D502" s="50" t="e">
        <f>+VLOOKUP(A500,#REF!,10,0)</f>
        <v>#REF!</v>
      </c>
      <c r="E502" s="51" t="e">
        <f>+VLOOKUP(A500,#REF!,6,0)</f>
        <v>#REF!</v>
      </c>
      <c r="F502" s="51" t="e">
        <f>+VLOOKUP(A500,#REF!,11,0)</f>
        <v>#REF!</v>
      </c>
      <c r="G502" s="52" t="e">
        <f>+VLOOKUP(A500,#REF!,15,0)</f>
        <v>#REF!</v>
      </c>
    </row>
    <row r="503" spans="1:9" ht="15.75" thickBot="1"/>
    <row r="504" spans="1:9">
      <c r="A504" s="53" t="s">
        <v>126</v>
      </c>
      <c r="B504" s="43"/>
      <c r="C504" s="105" t="s">
        <v>3</v>
      </c>
      <c r="D504" s="105"/>
      <c r="E504" s="105" t="s">
        <v>201</v>
      </c>
      <c r="F504" s="105"/>
      <c r="G504" s="44" t="s">
        <v>202</v>
      </c>
    </row>
    <row r="505" spans="1:9" ht="15.75">
      <c r="B505" s="45" t="s">
        <v>2</v>
      </c>
      <c r="C505" s="46" t="s">
        <v>203</v>
      </c>
      <c r="D505" s="46" t="s">
        <v>204</v>
      </c>
      <c r="E505" s="46" t="s">
        <v>203</v>
      </c>
      <c r="F505" s="46" t="s">
        <v>204</v>
      </c>
      <c r="G505" s="47" t="s">
        <v>4</v>
      </c>
    </row>
    <row r="506" spans="1:9" ht="16.5" thickBot="1">
      <c r="B506" s="48" t="e">
        <f>+VLOOKUP(A504,#REF!,3,0)</f>
        <v>#REF!</v>
      </c>
      <c r="C506" s="49" t="e">
        <f>+VLOOKUP(A504,#REF!,4,0)</f>
        <v>#REF!</v>
      </c>
      <c r="D506" s="50" t="e">
        <f>+VLOOKUP(A504,#REF!,10,0)</f>
        <v>#REF!</v>
      </c>
      <c r="E506" s="51" t="e">
        <f>+VLOOKUP(A504,#REF!,6,0)</f>
        <v>#REF!</v>
      </c>
      <c r="F506" s="51" t="e">
        <f>+VLOOKUP(A504,#REF!,11,0)</f>
        <v>#REF!</v>
      </c>
      <c r="G506" s="52" t="e">
        <f>+VLOOKUP(A504,#REF!,15,0)</f>
        <v>#REF!</v>
      </c>
    </row>
    <row r="507" spans="1:9" ht="15.75" thickBot="1"/>
    <row r="508" spans="1:9">
      <c r="A508" s="53" t="s">
        <v>127</v>
      </c>
      <c r="B508" s="43"/>
      <c r="C508" s="105" t="s">
        <v>3</v>
      </c>
      <c r="D508" s="105"/>
      <c r="E508" s="105" t="s">
        <v>201</v>
      </c>
      <c r="F508" s="105"/>
      <c r="G508" s="44" t="s">
        <v>202</v>
      </c>
    </row>
    <row r="509" spans="1:9" ht="15.75">
      <c r="B509" s="45" t="s">
        <v>2</v>
      </c>
      <c r="C509" s="46" t="s">
        <v>203</v>
      </c>
      <c r="D509" s="46" t="s">
        <v>204</v>
      </c>
      <c r="E509" s="46" t="s">
        <v>203</v>
      </c>
      <c r="F509" s="46" t="s">
        <v>204</v>
      </c>
      <c r="G509" s="47" t="s">
        <v>4</v>
      </c>
    </row>
    <row r="510" spans="1:9" ht="16.5" thickBot="1">
      <c r="B510" s="48" t="e">
        <f>+VLOOKUP(A508,#REF!,3,0)</f>
        <v>#REF!</v>
      </c>
      <c r="C510" s="49" t="e">
        <f>+VLOOKUP(A508,#REF!,4,0)</f>
        <v>#REF!</v>
      </c>
      <c r="D510" s="50" t="e">
        <f>+VLOOKUP(A508,#REF!,10,0)</f>
        <v>#REF!</v>
      </c>
      <c r="E510" s="51" t="e">
        <f>+VLOOKUP(A508,#REF!,6,0)</f>
        <v>#REF!</v>
      </c>
      <c r="F510" s="51" t="e">
        <f>+VLOOKUP(A508,#REF!,11,0)</f>
        <v>#REF!</v>
      </c>
      <c r="G510" s="52" t="e">
        <f>+VLOOKUP(A508,#REF!,15,0)</f>
        <v>#REF!</v>
      </c>
    </row>
    <row r="511" spans="1:9" ht="15.75" thickBot="1"/>
    <row r="512" spans="1:9">
      <c r="A512" s="53" t="s">
        <v>128</v>
      </c>
      <c r="B512" s="43"/>
      <c r="C512" s="105" t="s">
        <v>3</v>
      </c>
      <c r="D512" s="105"/>
      <c r="E512" s="105" t="s">
        <v>201</v>
      </c>
      <c r="F512" s="105"/>
      <c r="G512" s="44" t="s">
        <v>202</v>
      </c>
    </row>
    <row r="513" spans="1:7" ht="15.75">
      <c r="B513" s="45" t="s">
        <v>2</v>
      </c>
      <c r="C513" s="46" t="s">
        <v>203</v>
      </c>
      <c r="D513" s="46" t="s">
        <v>204</v>
      </c>
      <c r="E513" s="46" t="s">
        <v>203</v>
      </c>
      <c r="F513" s="46" t="s">
        <v>204</v>
      </c>
      <c r="G513" s="47" t="s">
        <v>4</v>
      </c>
    </row>
    <row r="514" spans="1:7" ht="16.5" thickBot="1">
      <c r="B514" s="48" t="e">
        <f>+VLOOKUP(A512,#REF!,3,0)</f>
        <v>#REF!</v>
      </c>
      <c r="C514" s="49" t="e">
        <f>+VLOOKUP(A512,#REF!,4,0)</f>
        <v>#REF!</v>
      </c>
      <c r="D514" s="50" t="e">
        <f>+VLOOKUP(A512,#REF!,10,0)</f>
        <v>#REF!</v>
      </c>
      <c r="E514" s="51" t="e">
        <f>+VLOOKUP(A512,#REF!,6,0)</f>
        <v>#REF!</v>
      </c>
      <c r="F514" s="51" t="e">
        <f>+VLOOKUP(A512,#REF!,11,0)</f>
        <v>#REF!</v>
      </c>
      <c r="G514" s="52" t="e">
        <f>+VLOOKUP(A512,#REF!,15,0)</f>
        <v>#REF!</v>
      </c>
    </row>
    <row r="515" spans="1:7" ht="15.75" thickBot="1"/>
    <row r="516" spans="1:7">
      <c r="A516" s="53" t="s">
        <v>129</v>
      </c>
      <c r="B516" s="43"/>
      <c r="C516" s="105" t="s">
        <v>3</v>
      </c>
      <c r="D516" s="105"/>
      <c r="E516" s="105" t="s">
        <v>201</v>
      </c>
      <c r="F516" s="105"/>
      <c r="G516" s="44" t="s">
        <v>202</v>
      </c>
    </row>
    <row r="517" spans="1:7" ht="15.75">
      <c r="B517" s="45" t="s">
        <v>2</v>
      </c>
      <c r="C517" s="46" t="s">
        <v>203</v>
      </c>
      <c r="D517" s="46" t="s">
        <v>204</v>
      </c>
      <c r="E517" s="46" t="s">
        <v>203</v>
      </c>
      <c r="F517" s="46" t="s">
        <v>204</v>
      </c>
      <c r="G517" s="47" t="s">
        <v>4</v>
      </c>
    </row>
    <row r="518" spans="1:7" ht="16.5" thickBot="1">
      <c r="B518" s="48" t="e">
        <f>+VLOOKUP(A516,#REF!,3,0)</f>
        <v>#REF!</v>
      </c>
      <c r="C518" s="49" t="e">
        <f>+VLOOKUP(A516,#REF!,4,0)</f>
        <v>#REF!</v>
      </c>
      <c r="D518" s="50" t="e">
        <f>+VLOOKUP(A516,#REF!,10,0)</f>
        <v>#REF!</v>
      </c>
      <c r="E518" s="51" t="e">
        <f>+VLOOKUP(A516,#REF!,6,0)</f>
        <v>#REF!</v>
      </c>
      <c r="F518" s="51" t="e">
        <f>+VLOOKUP(A516,#REF!,11,0)</f>
        <v>#REF!</v>
      </c>
      <c r="G518" s="52" t="e">
        <f>+VLOOKUP(A516,#REF!,15,0)</f>
        <v>#REF!</v>
      </c>
    </row>
    <row r="519" spans="1:7" ht="15.75" thickBot="1"/>
    <row r="520" spans="1:7">
      <c r="A520" s="53" t="s">
        <v>130</v>
      </c>
      <c r="B520" s="43"/>
      <c r="C520" s="105" t="s">
        <v>3</v>
      </c>
      <c r="D520" s="105"/>
      <c r="E520" s="105" t="s">
        <v>201</v>
      </c>
      <c r="F520" s="105"/>
      <c r="G520" s="44" t="s">
        <v>202</v>
      </c>
    </row>
    <row r="521" spans="1:7" ht="15.75">
      <c r="B521" s="45" t="s">
        <v>2</v>
      </c>
      <c r="C521" s="46" t="s">
        <v>203</v>
      </c>
      <c r="D521" s="46" t="s">
        <v>204</v>
      </c>
      <c r="E521" s="46" t="s">
        <v>203</v>
      </c>
      <c r="F521" s="46" t="s">
        <v>204</v>
      </c>
      <c r="G521" s="47" t="s">
        <v>4</v>
      </c>
    </row>
    <row r="522" spans="1:7" ht="16.5" thickBot="1">
      <c r="B522" s="48" t="e">
        <f>+VLOOKUP(A520,#REF!,3,0)</f>
        <v>#REF!</v>
      </c>
      <c r="C522" s="49" t="e">
        <f>+VLOOKUP(A520,#REF!,4,0)</f>
        <v>#REF!</v>
      </c>
      <c r="D522" s="50" t="e">
        <f>+VLOOKUP(A520,#REF!,10,0)</f>
        <v>#REF!</v>
      </c>
      <c r="E522" s="51" t="e">
        <f>+VLOOKUP(A520,#REF!,6,0)</f>
        <v>#REF!</v>
      </c>
      <c r="F522" s="51" t="e">
        <f>+VLOOKUP(A520,#REF!,11,0)</f>
        <v>#REF!</v>
      </c>
      <c r="G522" s="52" t="e">
        <f>+VLOOKUP(A520,#REF!,15,0)</f>
        <v>#REF!</v>
      </c>
    </row>
    <row r="523" spans="1:7" ht="15.75" thickBot="1"/>
    <row r="524" spans="1:7">
      <c r="A524" s="53" t="s">
        <v>131</v>
      </c>
      <c r="B524" s="43"/>
      <c r="C524" s="105" t="s">
        <v>3</v>
      </c>
      <c r="D524" s="105"/>
      <c r="E524" s="105" t="s">
        <v>201</v>
      </c>
      <c r="F524" s="105"/>
      <c r="G524" s="44" t="s">
        <v>202</v>
      </c>
    </row>
    <row r="525" spans="1:7" ht="15.75">
      <c r="B525" s="45" t="s">
        <v>2</v>
      </c>
      <c r="C525" s="46" t="s">
        <v>203</v>
      </c>
      <c r="D525" s="46" t="s">
        <v>204</v>
      </c>
      <c r="E525" s="46" t="s">
        <v>203</v>
      </c>
      <c r="F525" s="46" t="s">
        <v>204</v>
      </c>
      <c r="G525" s="47" t="s">
        <v>4</v>
      </c>
    </row>
    <row r="526" spans="1:7" ht="16.5" thickBot="1">
      <c r="B526" s="48" t="e">
        <f>+VLOOKUP(A524,#REF!,3,0)</f>
        <v>#REF!</v>
      </c>
      <c r="C526" s="49" t="e">
        <f>+VLOOKUP(A524,#REF!,4,0)</f>
        <v>#REF!</v>
      </c>
      <c r="D526" s="50" t="e">
        <f>+VLOOKUP(A524,#REF!,10,0)</f>
        <v>#REF!</v>
      </c>
      <c r="E526" s="51" t="e">
        <f>+VLOOKUP(A524,#REF!,6,0)</f>
        <v>#REF!</v>
      </c>
      <c r="F526" s="51" t="e">
        <f>+VLOOKUP(A524,#REF!,11,0)</f>
        <v>#REF!</v>
      </c>
      <c r="G526" s="52" t="e">
        <f>+VLOOKUP(A524,#REF!,15,0)</f>
        <v>#REF!</v>
      </c>
    </row>
    <row r="527" spans="1:7" ht="15.75" thickBot="1"/>
    <row r="528" spans="1:7">
      <c r="A528" s="53" t="s">
        <v>132</v>
      </c>
      <c r="B528" s="43"/>
      <c r="C528" s="105" t="s">
        <v>3</v>
      </c>
      <c r="D528" s="105"/>
      <c r="E528" s="105" t="s">
        <v>201</v>
      </c>
      <c r="F528" s="105"/>
      <c r="G528" s="44" t="s">
        <v>202</v>
      </c>
    </row>
    <row r="529" spans="1:11" ht="15.75">
      <c r="B529" s="45" t="s">
        <v>2</v>
      </c>
      <c r="C529" s="46" t="s">
        <v>203</v>
      </c>
      <c r="D529" s="46" t="s">
        <v>204</v>
      </c>
      <c r="E529" s="46" t="s">
        <v>203</v>
      </c>
      <c r="F529" s="46" t="s">
        <v>204</v>
      </c>
      <c r="G529" s="47" t="s">
        <v>4</v>
      </c>
    </row>
    <row r="530" spans="1:11" ht="16.5" thickBot="1">
      <c r="B530" s="48" t="e">
        <f>+VLOOKUP(A528,#REF!,3,0)</f>
        <v>#REF!</v>
      </c>
      <c r="C530" s="49" t="e">
        <f>+VLOOKUP(A528,#REF!,4,0)</f>
        <v>#REF!</v>
      </c>
      <c r="D530" s="50" t="e">
        <f>+VLOOKUP(A528,#REF!,10,0)</f>
        <v>#REF!</v>
      </c>
      <c r="E530" s="51" t="e">
        <f>+VLOOKUP(A528,#REF!,6,0)</f>
        <v>#REF!</v>
      </c>
      <c r="F530" s="51" t="e">
        <f>+VLOOKUP(A528,#REF!,11,0)</f>
        <v>#REF!</v>
      </c>
      <c r="G530" s="52" t="e">
        <f>+VLOOKUP(A528,#REF!,15,0)</f>
        <v>#REF!</v>
      </c>
    </row>
    <row r="531" spans="1:11" ht="15.75" thickBot="1"/>
    <row r="532" spans="1:11">
      <c r="A532" s="53" t="s">
        <v>133</v>
      </c>
      <c r="B532" s="43"/>
      <c r="C532" s="105" t="s">
        <v>3</v>
      </c>
      <c r="D532" s="105"/>
      <c r="E532" s="105" t="s">
        <v>201</v>
      </c>
      <c r="F532" s="105"/>
      <c r="G532" s="44" t="s">
        <v>202</v>
      </c>
    </row>
    <row r="533" spans="1:11" ht="15.75">
      <c r="B533" s="45" t="s">
        <v>2</v>
      </c>
      <c r="C533" s="46" t="s">
        <v>203</v>
      </c>
      <c r="D533" s="46" t="s">
        <v>204</v>
      </c>
      <c r="E533" s="46" t="s">
        <v>203</v>
      </c>
      <c r="F533" s="46" t="s">
        <v>204</v>
      </c>
      <c r="G533" s="47" t="s">
        <v>4</v>
      </c>
    </row>
    <row r="534" spans="1:11" ht="16.5" thickBot="1">
      <c r="B534" s="48" t="e">
        <f>+VLOOKUP(A532,#REF!,3,0)</f>
        <v>#REF!</v>
      </c>
      <c r="C534" s="49" t="e">
        <f>+VLOOKUP(A532,#REF!,4,0)</f>
        <v>#REF!</v>
      </c>
      <c r="D534" s="50" t="e">
        <f>+VLOOKUP(A532,#REF!,10,0)</f>
        <v>#REF!</v>
      </c>
      <c r="E534" s="51" t="e">
        <f>+VLOOKUP(A532,#REF!,6,0)</f>
        <v>#REF!</v>
      </c>
      <c r="F534" s="51" t="e">
        <f>+VLOOKUP(A532,#REF!,11,0)</f>
        <v>#REF!</v>
      </c>
      <c r="G534" s="52" t="e">
        <f>+VLOOKUP(A532,#REF!,15,0)</f>
        <v>#REF!</v>
      </c>
    </row>
    <row r="535" spans="1:11" ht="15.75" thickBot="1"/>
    <row r="536" spans="1:11">
      <c r="A536" s="53" t="s">
        <v>134</v>
      </c>
      <c r="B536" s="43"/>
      <c r="C536" s="105" t="s">
        <v>3</v>
      </c>
      <c r="D536" s="105"/>
      <c r="E536" s="105" t="s">
        <v>201</v>
      </c>
      <c r="F536" s="105"/>
      <c r="G536" s="44" t="s">
        <v>202</v>
      </c>
      <c r="K536" s="57"/>
    </row>
    <row r="537" spans="1:11" ht="15.75">
      <c r="B537" s="45" t="s">
        <v>2</v>
      </c>
      <c r="C537" s="46" t="s">
        <v>203</v>
      </c>
      <c r="D537" s="46" t="s">
        <v>204</v>
      </c>
      <c r="E537" s="46" t="s">
        <v>203</v>
      </c>
      <c r="F537" s="46" t="s">
        <v>204</v>
      </c>
      <c r="G537" s="47" t="s">
        <v>4</v>
      </c>
      <c r="K537" s="57"/>
    </row>
    <row r="538" spans="1:11" ht="16.5" thickBot="1">
      <c r="B538" s="48" t="e">
        <f>+VLOOKUP(A536,#REF!,3,0)</f>
        <v>#REF!</v>
      </c>
      <c r="C538" s="49" t="e">
        <f>+VLOOKUP(A536,#REF!,4,0)</f>
        <v>#REF!</v>
      </c>
      <c r="D538" s="50" t="e">
        <f>+VLOOKUP(A536,#REF!,10,0)</f>
        <v>#REF!</v>
      </c>
      <c r="E538" s="51" t="e">
        <f>+VLOOKUP(A536,#REF!,6,0)</f>
        <v>#REF!</v>
      </c>
      <c r="F538" s="51" t="e">
        <f>+VLOOKUP(A536,#REF!,11,0)</f>
        <v>#REF!</v>
      </c>
      <c r="G538" s="52" t="e">
        <f>+VLOOKUP(A536,#REF!,15,0)</f>
        <v>#REF!</v>
      </c>
      <c r="I538" s="53"/>
      <c r="K538" s="57"/>
    </row>
    <row r="539" spans="1:11" ht="15.75" thickBot="1">
      <c r="I539" s="53"/>
    </row>
    <row r="540" spans="1:11">
      <c r="A540" s="53" t="s">
        <v>135</v>
      </c>
      <c r="B540" s="43"/>
      <c r="C540" s="105" t="s">
        <v>3</v>
      </c>
      <c r="D540" s="105"/>
      <c r="E540" s="105" t="s">
        <v>201</v>
      </c>
      <c r="F540" s="105"/>
      <c r="G540" s="44" t="s">
        <v>202</v>
      </c>
      <c r="I540" s="53"/>
    </row>
    <row r="541" spans="1:11" ht="15.75">
      <c r="B541" s="45" t="s">
        <v>2</v>
      </c>
      <c r="C541" s="46" t="s">
        <v>203</v>
      </c>
      <c r="D541" s="46" t="s">
        <v>204</v>
      </c>
      <c r="E541" s="46" t="s">
        <v>203</v>
      </c>
      <c r="F541" s="46" t="s">
        <v>204</v>
      </c>
      <c r="G541" s="47" t="s">
        <v>4</v>
      </c>
      <c r="I541" s="53"/>
    </row>
    <row r="542" spans="1:11" ht="16.5" thickBot="1">
      <c r="B542" s="48" t="e">
        <f>+VLOOKUP(A540,#REF!,3,0)</f>
        <v>#REF!</v>
      </c>
      <c r="C542" s="49" t="e">
        <f>+VLOOKUP(A540,#REF!,4,0)</f>
        <v>#REF!</v>
      </c>
      <c r="D542" s="50" t="e">
        <f>+VLOOKUP(A540,#REF!,10,0)</f>
        <v>#REF!</v>
      </c>
      <c r="E542" s="51" t="e">
        <f>+VLOOKUP(A540,#REF!,6,0)</f>
        <v>#REF!</v>
      </c>
      <c r="F542" s="51" t="e">
        <f>+VLOOKUP(A540,#REF!,11,0)</f>
        <v>#REF!</v>
      </c>
      <c r="G542" s="52" t="e">
        <f>+VLOOKUP(A540,#REF!,15,0)</f>
        <v>#REF!</v>
      </c>
      <c r="I542" s="53"/>
    </row>
    <row r="543" spans="1:11" ht="15.75" thickBot="1">
      <c r="I543" s="53"/>
    </row>
    <row r="544" spans="1:11">
      <c r="A544" s="53" t="s">
        <v>136</v>
      </c>
      <c r="B544" s="43"/>
      <c r="C544" s="105" t="s">
        <v>3</v>
      </c>
      <c r="D544" s="105"/>
      <c r="E544" s="105" t="s">
        <v>201</v>
      </c>
      <c r="F544" s="105"/>
      <c r="G544" s="44" t="s">
        <v>202</v>
      </c>
      <c r="I544" s="53"/>
    </row>
    <row r="545" spans="1:9" ht="15.75">
      <c r="B545" s="45" t="s">
        <v>2</v>
      </c>
      <c r="C545" s="46" t="s">
        <v>203</v>
      </c>
      <c r="D545" s="46" t="s">
        <v>204</v>
      </c>
      <c r="E545" s="46" t="s">
        <v>203</v>
      </c>
      <c r="F545" s="46" t="s">
        <v>204</v>
      </c>
      <c r="G545" s="47" t="s">
        <v>4</v>
      </c>
      <c r="I545" s="53"/>
    </row>
    <row r="546" spans="1:9" ht="16.5" thickBot="1">
      <c r="B546" s="48" t="e">
        <f>+VLOOKUP(A544,#REF!,3,0)</f>
        <v>#REF!</v>
      </c>
      <c r="C546" s="49" t="e">
        <f>+VLOOKUP(A544,#REF!,4,0)</f>
        <v>#REF!</v>
      </c>
      <c r="D546" s="50" t="e">
        <f>+VLOOKUP(A544,#REF!,10,0)</f>
        <v>#REF!</v>
      </c>
      <c r="E546" s="51" t="e">
        <f>+VLOOKUP(A544,#REF!,6,0)</f>
        <v>#REF!</v>
      </c>
      <c r="F546" s="51" t="e">
        <f>+VLOOKUP(A544,#REF!,11,0)</f>
        <v>#REF!</v>
      </c>
      <c r="G546" s="52" t="e">
        <f>+VLOOKUP(A544,#REF!,15,0)</f>
        <v>#REF!</v>
      </c>
      <c r="I546" s="53"/>
    </row>
    <row r="547" spans="1:9" ht="15.75" thickBot="1">
      <c r="I547" s="53"/>
    </row>
    <row r="548" spans="1:9">
      <c r="A548" s="53" t="s">
        <v>137</v>
      </c>
      <c r="B548" s="43"/>
      <c r="C548" s="105" t="s">
        <v>3</v>
      </c>
      <c r="D548" s="105"/>
      <c r="E548" s="105" t="s">
        <v>201</v>
      </c>
      <c r="F548" s="105"/>
      <c r="G548" s="44" t="s">
        <v>202</v>
      </c>
      <c r="I548" s="53"/>
    </row>
    <row r="549" spans="1:9" ht="15.75">
      <c r="B549" s="45" t="s">
        <v>2</v>
      </c>
      <c r="C549" s="46" t="s">
        <v>203</v>
      </c>
      <c r="D549" s="46" t="s">
        <v>204</v>
      </c>
      <c r="E549" s="46" t="s">
        <v>203</v>
      </c>
      <c r="F549" s="46" t="s">
        <v>204</v>
      </c>
      <c r="G549" s="47" t="s">
        <v>4</v>
      </c>
      <c r="I549" s="53"/>
    </row>
    <row r="550" spans="1:9" ht="16.5" thickBot="1">
      <c r="B550" s="48" t="e">
        <f>+VLOOKUP(A548,#REF!,3,0)</f>
        <v>#REF!</v>
      </c>
      <c r="C550" s="49" t="e">
        <f>+VLOOKUP(A548,#REF!,4,0)</f>
        <v>#REF!</v>
      </c>
      <c r="D550" s="50" t="e">
        <f>+VLOOKUP(A548,#REF!,10,0)</f>
        <v>#REF!</v>
      </c>
      <c r="E550" s="51" t="e">
        <f>+VLOOKUP(A548,#REF!,6,0)</f>
        <v>#REF!</v>
      </c>
      <c r="F550" s="51" t="e">
        <f>+VLOOKUP(A548,#REF!,11,0)</f>
        <v>#REF!</v>
      </c>
      <c r="G550" s="52" t="e">
        <f>+VLOOKUP(A548,#REF!,15,0)</f>
        <v>#REF!</v>
      </c>
      <c r="I550" s="53"/>
    </row>
    <row r="551" spans="1:9" ht="15.75" thickBot="1">
      <c r="I551" s="53"/>
    </row>
    <row r="552" spans="1:9">
      <c r="A552" s="53" t="s">
        <v>138</v>
      </c>
      <c r="B552" s="43"/>
      <c r="C552" s="105" t="s">
        <v>3</v>
      </c>
      <c r="D552" s="105"/>
      <c r="E552" s="105" t="s">
        <v>201</v>
      </c>
      <c r="F552" s="105"/>
      <c r="G552" s="44" t="s">
        <v>202</v>
      </c>
      <c r="I552" s="53"/>
    </row>
    <row r="553" spans="1:9" ht="15.75">
      <c r="B553" s="45" t="s">
        <v>2</v>
      </c>
      <c r="C553" s="46" t="s">
        <v>203</v>
      </c>
      <c r="D553" s="46" t="s">
        <v>204</v>
      </c>
      <c r="E553" s="46" t="s">
        <v>203</v>
      </c>
      <c r="F553" s="46" t="s">
        <v>204</v>
      </c>
      <c r="G553" s="47" t="s">
        <v>4</v>
      </c>
      <c r="I553" s="53"/>
    </row>
    <row r="554" spans="1:9" ht="16.5" thickBot="1">
      <c r="B554" s="48" t="e">
        <f>+VLOOKUP(A552,#REF!,3,0)</f>
        <v>#REF!</v>
      </c>
      <c r="C554" s="49" t="e">
        <f>+VLOOKUP(A552,#REF!,4,0)</f>
        <v>#REF!</v>
      </c>
      <c r="D554" s="50" t="e">
        <f>+VLOOKUP(A552,#REF!,10,0)</f>
        <v>#REF!</v>
      </c>
      <c r="E554" s="51" t="e">
        <f>+VLOOKUP(A552,#REF!,6,0)</f>
        <v>#REF!</v>
      </c>
      <c r="F554" s="51" t="e">
        <f>+VLOOKUP(A552,#REF!,11,0)</f>
        <v>#REF!</v>
      </c>
      <c r="G554" s="52" t="e">
        <f>+VLOOKUP(A552,#REF!,15,0)</f>
        <v>#REF!</v>
      </c>
    </row>
    <row r="555" spans="1:9" ht="15.75" thickBot="1"/>
    <row r="556" spans="1:9">
      <c r="A556" s="53" t="s">
        <v>139</v>
      </c>
      <c r="B556" s="43"/>
      <c r="C556" s="105" t="s">
        <v>3</v>
      </c>
      <c r="D556" s="105"/>
      <c r="E556" s="105" t="s">
        <v>201</v>
      </c>
      <c r="F556" s="105"/>
      <c r="G556" s="44" t="s">
        <v>202</v>
      </c>
    </row>
    <row r="557" spans="1:9" ht="15.75">
      <c r="B557" s="45" t="s">
        <v>2</v>
      </c>
      <c r="C557" s="46" t="s">
        <v>203</v>
      </c>
      <c r="D557" s="46" t="s">
        <v>204</v>
      </c>
      <c r="E557" s="46" t="s">
        <v>203</v>
      </c>
      <c r="F557" s="46" t="s">
        <v>204</v>
      </c>
      <c r="G557" s="47" t="s">
        <v>4</v>
      </c>
    </row>
    <row r="558" spans="1:9" ht="16.5" thickBot="1">
      <c r="B558" s="48" t="e">
        <f>+VLOOKUP(A556,#REF!,3,0)</f>
        <v>#REF!</v>
      </c>
      <c r="C558" s="49" t="e">
        <f>+VLOOKUP(A556,#REF!,4,0)</f>
        <v>#REF!</v>
      </c>
      <c r="D558" s="50" t="e">
        <f>+VLOOKUP(A556,#REF!,10,0)</f>
        <v>#REF!</v>
      </c>
      <c r="E558" s="51" t="e">
        <f>+VLOOKUP(A556,#REF!,6,0)</f>
        <v>#REF!</v>
      </c>
      <c r="F558" s="51" t="e">
        <f>+VLOOKUP(A556,#REF!,11,0)</f>
        <v>#REF!</v>
      </c>
      <c r="G558" s="52" t="e">
        <f>+VLOOKUP(A556,#REF!,15,0)</f>
        <v>#REF!</v>
      </c>
    </row>
    <row r="559" spans="1:9" ht="15.75" thickBot="1"/>
    <row r="560" spans="1:9">
      <c r="A560" s="53" t="s">
        <v>140</v>
      </c>
      <c r="B560" s="43"/>
      <c r="C560" s="105" t="s">
        <v>3</v>
      </c>
      <c r="D560" s="105"/>
      <c r="E560" s="105" t="s">
        <v>201</v>
      </c>
      <c r="F560" s="105"/>
      <c r="G560" s="44" t="s">
        <v>202</v>
      </c>
    </row>
    <row r="561" spans="1:7" ht="15.75">
      <c r="B561" s="45" t="s">
        <v>2</v>
      </c>
      <c r="C561" s="46" t="s">
        <v>203</v>
      </c>
      <c r="D561" s="46" t="s">
        <v>204</v>
      </c>
      <c r="E561" s="46" t="s">
        <v>203</v>
      </c>
      <c r="F561" s="46" t="s">
        <v>204</v>
      </c>
      <c r="G561" s="47" t="s">
        <v>4</v>
      </c>
    </row>
    <row r="562" spans="1:7" ht="16.5" thickBot="1">
      <c r="B562" s="48" t="e">
        <f>+VLOOKUP(A560,#REF!,3,0)</f>
        <v>#REF!</v>
      </c>
      <c r="C562" s="49" t="e">
        <f>+VLOOKUP(A560,#REF!,4,0)</f>
        <v>#REF!</v>
      </c>
      <c r="D562" s="50" t="e">
        <f>+VLOOKUP(A560,#REF!,10,0)</f>
        <v>#REF!</v>
      </c>
      <c r="E562" s="51" t="e">
        <f>+VLOOKUP(A560,#REF!,6,0)</f>
        <v>#REF!</v>
      </c>
      <c r="F562" s="51" t="e">
        <f>+VLOOKUP(A560,#REF!,11,0)</f>
        <v>#REF!</v>
      </c>
      <c r="G562" s="52" t="e">
        <f>+VLOOKUP(A560,#REF!,15,0)</f>
        <v>#REF!</v>
      </c>
    </row>
    <row r="563" spans="1:7" ht="15.75" thickBot="1"/>
    <row r="564" spans="1:7">
      <c r="A564" s="53" t="s">
        <v>141</v>
      </c>
      <c r="B564" s="43"/>
      <c r="C564" s="105" t="s">
        <v>3</v>
      </c>
      <c r="D564" s="105"/>
      <c r="E564" s="105" t="s">
        <v>201</v>
      </c>
      <c r="F564" s="105"/>
      <c r="G564" s="44" t="s">
        <v>202</v>
      </c>
    </row>
    <row r="565" spans="1:7" ht="15.75">
      <c r="B565" s="45" t="s">
        <v>2</v>
      </c>
      <c r="C565" s="46" t="s">
        <v>203</v>
      </c>
      <c r="D565" s="46" t="s">
        <v>204</v>
      </c>
      <c r="E565" s="46" t="s">
        <v>203</v>
      </c>
      <c r="F565" s="46" t="s">
        <v>204</v>
      </c>
      <c r="G565" s="47" t="s">
        <v>4</v>
      </c>
    </row>
    <row r="566" spans="1:7" ht="16.5" thickBot="1">
      <c r="B566" s="48" t="e">
        <f>+VLOOKUP(A564,#REF!,3,0)</f>
        <v>#REF!</v>
      </c>
      <c r="C566" s="49" t="e">
        <f>+VLOOKUP(A564,#REF!,4,0)</f>
        <v>#REF!</v>
      </c>
      <c r="D566" s="50" t="e">
        <f>+VLOOKUP(A564,#REF!,10,0)</f>
        <v>#REF!</v>
      </c>
      <c r="E566" s="51" t="e">
        <f>+VLOOKUP(A564,#REF!,6,0)</f>
        <v>#REF!</v>
      </c>
      <c r="F566" s="51" t="e">
        <f>+VLOOKUP(A564,#REF!,11,0)</f>
        <v>#REF!</v>
      </c>
      <c r="G566" s="52" t="e">
        <f>+VLOOKUP(A564,#REF!,15,0)</f>
        <v>#REF!</v>
      </c>
    </row>
    <row r="567" spans="1:7" ht="15.75" thickBot="1"/>
    <row r="568" spans="1:7">
      <c r="A568" s="53" t="s">
        <v>142</v>
      </c>
      <c r="B568" s="43"/>
      <c r="C568" s="105" t="s">
        <v>3</v>
      </c>
      <c r="D568" s="105"/>
      <c r="E568" s="105" t="s">
        <v>201</v>
      </c>
      <c r="F568" s="105"/>
      <c r="G568" s="44" t="s">
        <v>202</v>
      </c>
    </row>
    <row r="569" spans="1:7" ht="15.75">
      <c r="B569" s="45" t="s">
        <v>2</v>
      </c>
      <c r="C569" s="46" t="s">
        <v>203</v>
      </c>
      <c r="D569" s="46" t="s">
        <v>204</v>
      </c>
      <c r="E569" s="46" t="s">
        <v>203</v>
      </c>
      <c r="F569" s="46" t="s">
        <v>204</v>
      </c>
      <c r="G569" s="47" t="s">
        <v>4</v>
      </c>
    </row>
    <row r="570" spans="1:7" ht="16.5" thickBot="1">
      <c r="B570" s="48" t="e">
        <f>+VLOOKUP(A568,#REF!,3,0)</f>
        <v>#REF!</v>
      </c>
      <c r="C570" s="49" t="e">
        <f>+VLOOKUP(A568,#REF!,4,0)</f>
        <v>#REF!</v>
      </c>
      <c r="D570" s="50" t="e">
        <f>+VLOOKUP(A568,#REF!,10,0)</f>
        <v>#REF!</v>
      </c>
      <c r="E570" s="51" t="e">
        <f>+VLOOKUP(A568,#REF!,6,0)</f>
        <v>#REF!</v>
      </c>
      <c r="F570" s="51" t="e">
        <f>+VLOOKUP(A568,#REF!,11,0)</f>
        <v>#REF!</v>
      </c>
      <c r="G570" s="52" t="e">
        <f>+VLOOKUP(A568,#REF!,15,0)</f>
        <v>#REF!</v>
      </c>
    </row>
    <row r="571" spans="1:7" ht="15.75" thickBot="1"/>
    <row r="572" spans="1:7">
      <c r="A572" s="53" t="s">
        <v>143</v>
      </c>
      <c r="B572" s="43"/>
      <c r="C572" s="105" t="s">
        <v>3</v>
      </c>
      <c r="D572" s="105"/>
      <c r="E572" s="105" t="s">
        <v>201</v>
      </c>
      <c r="F572" s="105"/>
      <c r="G572" s="44" t="s">
        <v>202</v>
      </c>
    </row>
    <row r="573" spans="1:7" ht="15.75">
      <c r="B573" s="45" t="s">
        <v>2</v>
      </c>
      <c r="C573" s="46" t="s">
        <v>203</v>
      </c>
      <c r="D573" s="46" t="s">
        <v>204</v>
      </c>
      <c r="E573" s="46" t="s">
        <v>203</v>
      </c>
      <c r="F573" s="46" t="s">
        <v>204</v>
      </c>
      <c r="G573" s="47" t="s">
        <v>4</v>
      </c>
    </row>
    <row r="574" spans="1:7" ht="16.5" thickBot="1">
      <c r="B574" s="48" t="e">
        <f>+VLOOKUP(A572,#REF!,3,0)</f>
        <v>#REF!</v>
      </c>
      <c r="C574" s="49" t="e">
        <f>+VLOOKUP(A572,#REF!,4,0)</f>
        <v>#REF!</v>
      </c>
      <c r="D574" s="50" t="e">
        <f>+VLOOKUP(A572,#REF!,10,0)</f>
        <v>#REF!</v>
      </c>
      <c r="E574" s="51" t="e">
        <f>+VLOOKUP(A572,#REF!,6,0)</f>
        <v>#REF!</v>
      </c>
      <c r="F574" s="51" t="e">
        <f>+VLOOKUP(A572,#REF!,11,0)</f>
        <v>#REF!</v>
      </c>
      <c r="G574" s="52" t="e">
        <f>+VLOOKUP(A572,#REF!,15,0)</f>
        <v>#REF!</v>
      </c>
    </row>
    <row r="575" spans="1:7" ht="15.75" thickBot="1"/>
    <row r="576" spans="1:7">
      <c r="A576" s="53" t="s">
        <v>144</v>
      </c>
      <c r="B576" s="43"/>
      <c r="C576" s="105" t="s">
        <v>3</v>
      </c>
      <c r="D576" s="105"/>
      <c r="E576" s="105" t="s">
        <v>201</v>
      </c>
      <c r="F576" s="105"/>
      <c r="G576" s="44" t="s">
        <v>202</v>
      </c>
    </row>
    <row r="577" spans="1:9" ht="15.75">
      <c r="B577" s="45" t="s">
        <v>2</v>
      </c>
      <c r="C577" s="46" t="s">
        <v>203</v>
      </c>
      <c r="D577" s="46" t="s">
        <v>204</v>
      </c>
      <c r="E577" s="46" t="s">
        <v>203</v>
      </c>
      <c r="F577" s="46" t="s">
        <v>204</v>
      </c>
      <c r="G577" s="47" t="s">
        <v>4</v>
      </c>
    </row>
    <row r="578" spans="1:9" ht="16.5" thickBot="1">
      <c r="B578" s="48" t="e">
        <f>+VLOOKUP(A576,#REF!,3,0)</f>
        <v>#REF!</v>
      </c>
      <c r="C578" s="49" t="e">
        <f>+VLOOKUP(A576,#REF!,4,0)</f>
        <v>#REF!</v>
      </c>
      <c r="D578" s="50" t="e">
        <f>+VLOOKUP(A576,#REF!,10,0)</f>
        <v>#REF!</v>
      </c>
      <c r="E578" s="51" t="e">
        <f>+VLOOKUP(A576,#REF!,6,0)</f>
        <v>#REF!</v>
      </c>
      <c r="F578" s="51" t="e">
        <f>+VLOOKUP(A576,#REF!,11,0)</f>
        <v>#REF!</v>
      </c>
      <c r="G578" s="52" t="e">
        <f>+VLOOKUP(A576,#REF!,15,0)</f>
        <v>#REF!</v>
      </c>
    </row>
    <row r="579" spans="1:9" ht="15.75" thickBot="1"/>
    <row r="580" spans="1:9">
      <c r="A580" s="53" t="s">
        <v>145</v>
      </c>
      <c r="B580" s="43"/>
      <c r="C580" s="105" t="s">
        <v>3</v>
      </c>
      <c r="D580" s="105"/>
      <c r="E580" s="105" t="s">
        <v>201</v>
      </c>
      <c r="F580" s="105"/>
      <c r="G580" s="44" t="s">
        <v>202</v>
      </c>
    </row>
    <row r="581" spans="1:9" ht="15.75">
      <c r="B581" s="45" t="s">
        <v>2</v>
      </c>
      <c r="C581" s="46" t="s">
        <v>203</v>
      </c>
      <c r="D581" s="46" t="s">
        <v>204</v>
      </c>
      <c r="E581" s="46" t="s">
        <v>203</v>
      </c>
      <c r="F581" s="46" t="s">
        <v>204</v>
      </c>
      <c r="G581" s="47" t="s">
        <v>4</v>
      </c>
    </row>
    <row r="582" spans="1:9" ht="16.5" thickBot="1">
      <c r="B582" s="48" t="e">
        <f>+VLOOKUP(A580,#REF!,3,0)</f>
        <v>#REF!</v>
      </c>
      <c r="C582" s="49" t="e">
        <f>+VLOOKUP(A580,#REF!,4,0)</f>
        <v>#REF!</v>
      </c>
      <c r="D582" s="50" t="e">
        <f>+VLOOKUP(A580,#REF!,10,0)</f>
        <v>#REF!</v>
      </c>
      <c r="E582" s="51" t="e">
        <f>+VLOOKUP(A580,#REF!,6,0)</f>
        <v>#REF!</v>
      </c>
      <c r="F582" s="51" t="e">
        <f>+VLOOKUP(A580,#REF!,11,0)</f>
        <v>#REF!</v>
      </c>
      <c r="G582" s="52" t="e">
        <f>+VLOOKUP(A580,#REF!,15,0)</f>
        <v>#REF!</v>
      </c>
    </row>
    <row r="583" spans="1:9" ht="15.75" thickBot="1"/>
    <row r="584" spans="1:9">
      <c r="A584" s="53" t="s">
        <v>146</v>
      </c>
      <c r="B584" s="43"/>
      <c r="C584" s="105" t="s">
        <v>3</v>
      </c>
      <c r="D584" s="105"/>
      <c r="E584" s="105" t="s">
        <v>201</v>
      </c>
      <c r="F584" s="105"/>
      <c r="G584" s="44" t="s">
        <v>202</v>
      </c>
    </row>
    <row r="585" spans="1:9" ht="15.75">
      <c r="B585" s="45" t="s">
        <v>2</v>
      </c>
      <c r="C585" s="46" t="s">
        <v>203</v>
      </c>
      <c r="D585" s="46" t="s">
        <v>204</v>
      </c>
      <c r="E585" s="46" t="s">
        <v>203</v>
      </c>
      <c r="F585" s="46" t="s">
        <v>204</v>
      </c>
      <c r="G585" s="47" t="s">
        <v>4</v>
      </c>
    </row>
    <row r="586" spans="1:9" ht="16.5" thickBot="1">
      <c r="B586" s="48" t="e">
        <f>+VLOOKUP(A584,#REF!,3,0)</f>
        <v>#REF!</v>
      </c>
      <c r="C586" s="49" t="e">
        <f>+VLOOKUP(A584,#REF!,4,0)</f>
        <v>#REF!</v>
      </c>
      <c r="D586" s="50" t="e">
        <f>+VLOOKUP(A584,#REF!,10,0)</f>
        <v>#REF!</v>
      </c>
      <c r="E586" s="51" t="e">
        <f>+VLOOKUP(A584,#REF!,6,0)</f>
        <v>#REF!</v>
      </c>
      <c r="F586" s="51" t="e">
        <f>+VLOOKUP(A584,#REF!,11,0)</f>
        <v>#REF!</v>
      </c>
      <c r="G586" s="52" t="e">
        <f>+VLOOKUP(A584,#REF!,15,0)</f>
        <v>#REF!</v>
      </c>
    </row>
    <row r="587" spans="1:9" ht="15.75" thickBot="1"/>
    <row r="588" spans="1:9">
      <c r="A588" s="53" t="s">
        <v>147</v>
      </c>
      <c r="B588" s="43"/>
      <c r="C588" s="105" t="s">
        <v>3</v>
      </c>
      <c r="D588" s="105"/>
      <c r="E588" s="105" t="s">
        <v>201</v>
      </c>
      <c r="F588" s="105"/>
      <c r="G588" s="44" t="s">
        <v>202</v>
      </c>
    </row>
    <row r="589" spans="1:9" ht="15.75">
      <c r="B589" s="45" t="s">
        <v>2</v>
      </c>
      <c r="C589" s="46" t="s">
        <v>203</v>
      </c>
      <c r="D589" s="46" t="s">
        <v>204</v>
      </c>
      <c r="E589" s="46" t="s">
        <v>203</v>
      </c>
      <c r="F589" s="46" t="s">
        <v>204</v>
      </c>
      <c r="G589" s="47" t="s">
        <v>4</v>
      </c>
    </row>
    <row r="590" spans="1:9" ht="16.5" thickBot="1">
      <c r="B590" s="48" t="e">
        <f>+VLOOKUP(A588,#REF!,3,0)</f>
        <v>#REF!</v>
      </c>
      <c r="C590" s="49" t="e">
        <f>+VLOOKUP(A588,#REF!,4,0)</f>
        <v>#REF!</v>
      </c>
      <c r="D590" s="50" t="e">
        <f>+VLOOKUP(A588,#REF!,10,0)</f>
        <v>#REF!</v>
      </c>
      <c r="E590" s="51" t="e">
        <f>+VLOOKUP(A588,#REF!,6,0)</f>
        <v>#REF!</v>
      </c>
      <c r="F590" s="51" t="e">
        <f>+VLOOKUP(A588,#REF!,11,0)</f>
        <v>#REF!</v>
      </c>
      <c r="G590" s="52" t="e">
        <f>+VLOOKUP(A588,#REF!,15,0)</f>
        <v>#REF!</v>
      </c>
      <c r="I590" s="53"/>
    </row>
    <row r="591" spans="1:9" ht="15.75" thickBot="1">
      <c r="I591" s="53"/>
    </row>
    <row r="592" spans="1:9">
      <c r="A592" s="53" t="s">
        <v>148</v>
      </c>
      <c r="B592" s="43"/>
      <c r="C592" s="105" t="s">
        <v>3</v>
      </c>
      <c r="D592" s="105"/>
      <c r="E592" s="105" t="s">
        <v>201</v>
      </c>
      <c r="F592" s="105"/>
      <c r="G592" s="44" t="s">
        <v>202</v>
      </c>
      <c r="I592" s="53"/>
    </row>
    <row r="593" spans="1:9" ht="15.75">
      <c r="B593" s="45" t="s">
        <v>2</v>
      </c>
      <c r="C593" s="46" t="s">
        <v>203</v>
      </c>
      <c r="D593" s="46" t="s">
        <v>204</v>
      </c>
      <c r="E593" s="46" t="s">
        <v>203</v>
      </c>
      <c r="F593" s="46" t="s">
        <v>204</v>
      </c>
      <c r="G593" s="47" t="s">
        <v>4</v>
      </c>
      <c r="I593" s="53"/>
    </row>
    <row r="594" spans="1:9" ht="16.5" thickBot="1">
      <c r="B594" s="48" t="e">
        <f>+VLOOKUP(A592,#REF!,3,0)</f>
        <v>#REF!</v>
      </c>
      <c r="C594" s="49" t="e">
        <f>+VLOOKUP(A592,#REF!,4,0)</f>
        <v>#REF!</v>
      </c>
      <c r="D594" s="50" t="e">
        <f>+VLOOKUP(A592,#REF!,10,0)</f>
        <v>#REF!</v>
      </c>
      <c r="E594" s="51" t="e">
        <f>+VLOOKUP(A592,#REF!,6,0)</f>
        <v>#REF!</v>
      </c>
      <c r="F594" s="51" t="e">
        <f>+VLOOKUP(A592,#REF!,11,0)</f>
        <v>#REF!</v>
      </c>
      <c r="G594" s="52" t="e">
        <f>+VLOOKUP(A592,#REF!,15,0)</f>
        <v>#REF!</v>
      </c>
      <c r="I594" s="53"/>
    </row>
    <row r="595" spans="1:9" ht="15.75" thickBot="1">
      <c r="I595" s="53"/>
    </row>
    <row r="596" spans="1:9">
      <c r="A596" s="53" t="s">
        <v>149</v>
      </c>
      <c r="B596" s="43"/>
      <c r="C596" s="105" t="s">
        <v>3</v>
      </c>
      <c r="D596" s="105"/>
      <c r="E596" s="105" t="s">
        <v>201</v>
      </c>
      <c r="F596" s="105"/>
      <c r="G596" s="44" t="s">
        <v>202</v>
      </c>
      <c r="I596" s="53"/>
    </row>
    <row r="597" spans="1:9" ht="15.75">
      <c r="B597" s="45" t="s">
        <v>2</v>
      </c>
      <c r="C597" s="46" t="s">
        <v>203</v>
      </c>
      <c r="D597" s="46" t="s">
        <v>204</v>
      </c>
      <c r="E597" s="46" t="s">
        <v>203</v>
      </c>
      <c r="F597" s="46" t="s">
        <v>204</v>
      </c>
      <c r="G597" s="47" t="s">
        <v>4</v>
      </c>
      <c r="I597" s="53"/>
    </row>
    <row r="598" spans="1:9" ht="16.5" thickBot="1">
      <c r="B598" s="48" t="e">
        <f>+VLOOKUP(A596,#REF!,3,0)</f>
        <v>#REF!</v>
      </c>
      <c r="C598" s="49" t="e">
        <f>+VLOOKUP(A596,#REF!,4,0)</f>
        <v>#REF!</v>
      </c>
      <c r="D598" s="50" t="e">
        <f>+VLOOKUP(A596,#REF!,10,0)</f>
        <v>#REF!</v>
      </c>
      <c r="E598" s="51" t="e">
        <f>+VLOOKUP(A596,#REF!,6,0)</f>
        <v>#REF!</v>
      </c>
      <c r="F598" s="51" t="e">
        <f>+VLOOKUP(A596,#REF!,11,0)</f>
        <v>#REF!</v>
      </c>
      <c r="G598" s="52" t="e">
        <f>+VLOOKUP(A596,#REF!,15,0)</f>
        <v>#REF!</v>
      </c>
      <c r="I598" s="53"/>
    </row>
    <row r="599" spans="1:9" ht="15.75" thickBot="1"/>
    <row r="600" spans="1:9">
      <c r="A600" s="53" t="s">
        <v>150</v>
      </c>
      <c r="B600" s="43"/>
      <c r="C600" s="105" t="s">
        <v>3</v>
      </c>
      <c r="D600" s="105"/>
      <c r="E600" s="105" t="s">
        <v>201</v>
      </c>
      <c r="F600" s="105"/>
      <c r="G600" s="44" t="s">
        <v>202</v>
      </c>
    </row>
    <row r="601" spans="1:9" ht="15.75">
      <c r="B601" s="45" t="s">
        <v>2</v>
      </c>
      <c r="C601" s="46" t="s">
        <v>203</v>
      </c>
      <c r="D601" s="46" t="s">
        <v>204</v>
      </c>
      <c r="E601" s="46" t="s">
        <v>203</v>
      </c>
      <c r="F601" s="46" t="s">
        <v>204</v>
      </c>
      <c r="G601" s="47" t="s">
        <v>4</v>
      </c>
    </row>
    <row r="602" spans="1:9" ht="16.5" thickBot="1">
      <c r="B602" s="48" t="e">
        <f>+VLOOKUP(A600,#REF!,3,0)</f>
        <v>#REF!</v>
      </c>
      <c r="C602" s="49" t="e">
        <f>+VLOOKUP(A600,#REF!,4,0)</f>
        <v>#REF!</v>
      </c>
      <c r="D602" s="50" t="e">
        <f>+VLOOKUP(A600,#REF!,10,0)</f>
        <v>#REF!</v>
      </c>
      <c r="E602" s="51" t="e">
        <f>+VLOOKUP(A600,#REF!,6,0)</f>
        <v>#REF!</v>
      </c>
      <c r="F602" s="51" t="e">
        <f>+VLOOKUP(A600,#REF!,11,0)</f>
        <v>#REF!</v>
      </c>
      <c r="G602" s="52" t="e">
        <f>+VLOOKUP(A600,#REF!,15,0)</f>
        <v>#REF!</v>
      </c>
    </row>
    <row r="603" spans="1:9" ht="15.75" thickBot="1"/>
    <row r="604" spans="1:9">
      <c r="A604" s="53" t="s">
        <v>151</v>
      </c>
      <c r="B604" s="43"/>
      <c r="C604" s="105" t="s">
        <v>3</v>
      </c>
      <c r="D604" s="105"/>
      <c r="E604" s="105" t="s">
        <v>201</v>
      </c>
      <c r="F604" s="105"/>
      <c r="G604" s="44" t="s">
        <v>202</v>
      </c>
    </row>
    <row r="605" spans="1:9" ht="15.75">
      <c r="B605" s="45" t="s">
        <v>2</v>
      </c>
      <c r="C605" s="46" t="s">
        <v>203</v>
      </c>
      <c r="D605" s="46" t="s">
        <v>204</v>
      </c>
      <c r="E605" s="46" t="s">
        <v>203</v>
      </c>
      <c r="F605" s="46" t="s">
        <v>204</v>
      </c>
      <c r="G605" s="47" t="s">
        <v>4</v>
      </c>
    </row>
    <row r="606" spans="1:9" ht="16.5" thickBot="1">
      <c r="B606" s="48" t="e">
        <f>+VLOOKUP(A604,#REF!,3,0)</f>
        <v>#REF!</v>
      </c>
      <c r="C606" s="49" t="e">
        <f>+VLOOKUP(A604,#REF!,4,0)</f>
        <v>#REF!</v>
      </c>
      <c r="D606" s="50" t="e">
        <f>+VLOOKUP(A604,#REF!,10,0)</f>
        <v>#REF!</v>
      </c>
      <c r="E606" s="51" t="e">
        <f>+VLOOKUP(A604,#REF!,6,0)</f>
        <v>#REF!</v>
      </c>
      <c r="F606" s="51" t="e">
        <f>+VLOOKUP(A604,#REF!,11,0)</f>
        <v>#REF!</v>
      </c>
      <c r="G606" s="52" t="e">
        <f>+VLOOKUP(A604,#REF!,15,0)</f>
        <v>#REF!</v>
      </c>
    </row>
    <row r="607" spans="1:9" ht="15.75" thickBot="1"/>
    <row r="608" spans="1:9">
      <c r="A608" s="53" t="s">
        <v>152</v>
      </c>
      <c r="B608" s="43"/>
      <c r="C608" s="105" t="s">
        <v>3</v>
      </c>
      <c r="D608" s="105"/>
      <c r="E608" s="105" t="s">
        <v>201</v>
      </c>
      <c r="F608" s="105"/>
      <c r="G608" s="44" t="s">
        <v>202</v>
      </c>
    </row>
    <row r="609" spans="1:7" ht="15.75">
      <c r="B609" s="45" t="s">
        <v>2</v>
      </c>
      <c r="C609" s="46" t="s">
        <v>203</v>
      </c>
      <c r="D609" s="46" t="s">
        <v>204</v>
      </c>
      <c r="E609" s="46" t="s">
        <v>203</v>
      </c>
      <c r="F609" s="46" t="s">
        <v>204</v>
      </c>
      <c r="G609" s="47" t="s">
        <v>4</v>
      </c>
    </row>
    <row r="610" spans="1:7" ht="16.5" thickBot="1">
      <c r="B610" s="48" t="e">
        <f>+VLOOKUP(A608,#REF!,3,0)</f>
        <v>#REF!</v>
      </c>
      <c r="C610" s="49" t="e">
        <f>+VLOOKUP(A608,#REF!,4,0)</f>
        <v>#REF!</v>
      </c>
      <c r="D610" s="50" t="e">
        <f>+VLOOKUP(A608,#REF!,10,0)</f>
        <v>#REF!</v>
      </c>
      <c r="E610" s="51" t="e">
        <f>+VLOOKUP(A608,#REF!,6,0)</f>
        <v>#REF!</v>
      </c>
      <c r="F610" s="51" t="e">
        <f>+VLOOKUP(A608,#REF!,11,0)</f>
        <v>#REF!</v>
      </c>
      <c r="G610" s="52" t="e">
        <f>+VLOOKUP(A608,#REF!,15,0)</f>
        <v>#REF!</v>
      </c>
    </row>
    <row r="611" spans="1:7" ht="15.75" thickBot="1"/>
    <row r="612" spans="1:7">
      <c r="A612" t="s">
        <v>153</v>
      </c>
      <c r="B612" s="43"/>
      <c r="C612" s="105" t="s">
        <v>3</v>
      </c>
      <c r="D612" s="105"/>
      <c r="E612" s="105" t="s">
        <v>201</v>
      </c>
      <c r="F612" s="105"/>
      <c r="G612" s="44" t="s">
        <v>202</v>
      </c>
    </row>
    <row r="613" spans="1:7" ht="15.75">
      <c r="B613" s="45" t="s">
        <v>2</v>
      </c>
      <c r="C613" s="46" t="s">
        <v>203</v>
      </c>
      <c r="D613" s="46" t="s">
        <v>204</v>
      </c>
      <c r="E613" s="46" t="s">
        <v>203</v>
      </c>
      <c r="F613" s="46" t="s">
        <v>204</v>
      </c>
      <c r="G613" s="47" t="s">
        <v>4</v>
      </c>
    </row>
    <row r="614" spans="1:7" ht="16.5" thickBot="1">
      <c r="B614" s="48" t="e">
        <f>+VLOOKUP(A612,#REF!,3,0)</f>
        <v>#REF!</v>
      </c>
      <c r="C614" s="49" t="e">
        <f>+VLOOKUP(A612,#REF!,4,0)</f>
        <v>#REF!</v>
      </c>
      <c r="D614" s="50" t="e">
        <f>+VLOOKUP(A612,#REF!,10,0)</f>
        <v>#REF!</v>
      </c>
      <c r="E614" s="51" t="e">
        <f>+VLOOKUP(A612,#REF!,6,0)</f>
        <v>#REF!</v>
      </c>
      <c r="F614" s="51" t="e">
        <f>+VLOOKUP(A612,#REF!,11,0)</f>
        <v>#REF!</v>
      </c>
      <c r="G614" s="52" t="e">
        <f>+VLOOKUP(A612,#REF!,15,0)</f>
        <v>#REF!</v>
      </c>
    </row>
    <row r="615" spans="1:7" ht="15.75" thickBot="1"/>
    <row r="616" spans="1:7">
      <c r="A616" t="s">
        <v>154</v>
      </c>
      <c r="B616" s="43"/>
      <c r="C616" s="105" t="s">
        <v>3</v>
      </c>
      <c r="D616" s="105"/>
      <c r="E616" s="105" t="s">
        <v>201</v>
      </c>
      <c r="F616" s="105"/>
      <c r="G616" s="44" t="s">
        <v>202</v>
      </c>
    </row>
    <row r="617" spans="1:7" ht="15.75">
      <c r="B617" s="45" t="s">
        <v>2</v>
      </c>
      <c r="C617" s="46" t="s">
        <v>203</v>
      </c>
      <c r="D617" s="46" t="s">
        <v>204</v>
      </c>
      <c r="E617" s="46" t="s">
        <v>203</v>
      </c>
      <c r="F617" s="46" t="s">
        <v>204</v>
      </c>
      <c r="G617" s="47" t="s">
        <v>4</v>
      </c>
    </row>
    <row r="618" spans="1:7" ht="16.5" thickBot="1">
      <c r="B618" s="48" t="e">
        <f>+VLOOKUP(A616,#REF!,3,0)</f>
        <v>#REF!</v>
      </c>
      <c r="C618" s="49" t="e">
        <f>+VLOOKUP(A616,#REF!,4,0)</f>
        <v>#REF!</v>
      </c>
      <c r="D618" s="50" t="e">
        <f>+VLOOKUP(A616,#REF!,10,0)</f>
        <v>#REF!</v>
      </c>
      <c r="E618" s="51" t="e">
        <f>+VLOOKUP(A616,#REF!,6,0)</f>
        <v>#REF!</v>
      </c>
      <c r="F618" s="51" t="e">
        <f>+VLOOKUP(A616,#REF!,11,0)</f>
        <v>#REF!</v>
      </c>
      <c r="G618" s="52" t="e">
        <f>+VLOOKUP(A616,#REF!,15,0)</f>
        <v>#REF!</v>
      </c>
    </row>
    <row r="619" spans="1:7" ht="15.75" thickBot="1"/>
    <row r="620" spans="1:7">
      <c r="A620" t="s">
        <v>155</v>
      </c>
      <c r="B620" s="43"/>
      <c r="C620" s="105" t="s">
        <v>3</v>
      </c>
      <c r="D620" s="105"/>
      <c r="E620" s="105" t="s">
        <v>201</v>
      </c>
      <c r="F620" s="105"/>
      <c r="G620" s="44" t="s">
        <v>202</v>
      </c>
    </row>
    <row r="621" spans="1:7" ht="15.75">
      <c r="B621" s="45" t="s">
        <v>2</v>
      </c>
      <c r="C621" s="46" t="s">
        <v>203</v>
      </c>
      <c r="D621" s="46" t="s">
        <v>204</v>
      </c>
      <c r="E621" s="46" t="s">
        <v>203</v>
      </c>
      <c r="F621" s="46" t="s">
        <v>204</v>
      </c>
      <c r="G621" s="47" t="s">
        <v>4</v>
      </c>
    </row>
    <row r="622" spans="1:7" ht="16.5" thickBot="1">
      <c r="B622" s="48" t="e">
        <f>+VLOOKUP(A620,#REF!,3,0)</f>
        <v>#REF!</v>
      </c>
      <c r="C622" s="49" t="e">
        <f>+VLOOKUP(A620,#REF!,4,0)</f>
        <v>#REF!</v>
      </c>
      <c r="D622" s="50" t="e">
        <f>+VLOOKUP(A620,#REF!,10,0)</f>
        <v>#REF!</v>
      </c>
      <c r="E622" s="51" t="e">
        <f>+VLOOKUP(A620,#REF!,6,0)</f>
        <v>#REF!</v>
      </c>
      <c r="F622" s="51" t="e">
        <f>+VLOOKUP(A620,#REF!,11,0)</f>
        <v>#REF!</v>
      </c>
      <c r="G622" s="52" t="e">
        <f>+VLOOKUP(A620,#REF!,15,0)</f>
        <v>#REF!</v>
      </c>
    </row>
    <row r="623" spans="1:7" ht="15.75" thickBot="1"/>
    <row r="624" spans="1:7">
      <c r="A624" t="s">
        <v>156</v>
      </c>
      <c r="B624" s="43"/>
      <c r="C624" s="105" t="s">
        <v>3</v>
      </c>
      <c r="D624" s="105"/>
      <c r="E624" s="105" t="s">
        <v>201</v>
      </c>
      <c r="F624" s="105"/>
      <c r="G624" s="44" t="s">
        <v>202</v>
      </c>
    </row>
    <row r="625" spans="1:9" ht="15.75">
      <c r="B625" s="45" t="s">
        <v>2</v>
      </c>
      <c r="C625" s="46" t="s">
        <v>203</v>
      </c>
      <c r="D625" s="46" t="s">
        <v>204</v>
      </c>
      <c r="E625" s="46" t="s">
        <v>203</v>
      </c>
      <c r="F625" s="46" t="s">
        <v>204</v>
      </c>
      <c r="G625" s="47" t="s">
        <v>4</v>
      </c>
    </row>
    <row r="626" spans="1:9" ht="16.5" thickBot="1">
      <c r="B626" s="48" t="e">
        <f>+VLOOKUP(A624,#REF!,3,0)</f>
        <v>#REF!</v>
      </c>
      <c r="C626" s="49" t="e">
        <f>+VLOOKUP(A624,#REF!,4,0)</f>
        <v>#REF!</v>
      </c>
      <c r="D626" s="50" t="e">
        <f>+VLOOKUP(A624,#REF!,10,0)</f>
        <v>#REF!</v>
      </c>
      <c r="E626" s="51" t="e">
        <f>+VLOOKUP(A624,#REF!,6,0)</f>
        <v>#REF!</v>
      </c>
      <c r="F626" s="51" t="e">
        <f>+VLOOKUP(A624,#REF!,11,0)</f>
        <v>#REF!</v>
      </c>
      <c r="G626" s="52" t="e">
        <f>+VLOOKUP(A624,#REF!,15,0)</f>
        <v>#REF!</v>
      </c>
    </row>
    <row r="627" spans="1:9" ht="15.75" thickBot="1"/>
    <row r="628" spans="1:9">
      <c r="A628" t="s">
        <v>157</v>
      </c>
      <c r="B628" s="43"/>
      <c r="C628" s="105" t="s">
        <v>3</v>
      </c>
      <c r="D628" s="105"/>
      <c r="E628" s="105" t="s">
        <v>201</v>
      </c>
      <c r="F628" s="105"/>
      <c r="G628" s="44" t="s">
        <v>202</v>
      </c>
    </row>
    <row r="629" spans="1:9" ht="15.75">
      <c r="B629" s="45" t="s">
        <v>2</v>
      </c>
      <c r="C629" s="46" t="s">
        <v>203</v>
      </c>
      <c r="D629" s="46" t="s">
        <v>204</v>
      </c>
      <c r="E629" s="46" t="s">
        <v>203</v>
      </c>
      <c r="F629" s="46" t="s">
        <v>204</v>
      </c>
      <c r="G629" s="47" t="s">
        <v>4</v>
      </c>
    </row>
    <row r="630" spans="1:9" ht="16.5" thickBot="1">
      <c r="B630" s="48" t="e">
        <f>+VLOOKUP(A628,#REF!,3,0)</f>
        <v>#REF!</v>
      </c>
      <c r="C630" s="49" t="e">
        <f>+VLOOKUP(A628,#REF!,4,0)</f>
        <v>#REF!</v>
      </c>
      <c r="D630" s="50" t="e">
        <f>+VLOOKUP(A628,#REF!,10,0)</f>
        <v>#REF!</v>
      </c>
      <c r="E630" s="51" t="e">
        <f>+VLOOKUP(A628,#REF!,6,0)</f>
        <v>#REF!</v>
      </c>
      <c r="F630" s="51" t="e">
        <f>+VLOOKUP(A628,#REF!,11,0)</f>
        <v>#REF!</v>
      </c>
      <c r="G630" s="52" t="e">
        <f>+VLOOKUP(A628,#REF!,15,0)</f>
        <v>#REF!</v>
      </c>
    </row>
    <row r="631" spans="1:9" ht="15.75" thickBot="1">
      <c r="I631" s="53"/>
    </row>
    <row r="632" spans="1:9">
      <c r="A632" t="s">
        <v>158</v>
      </c>
      <c r="B632" s="43"/>
      <c r="C632" s="105" t="s">
        <v>3</v>
      </c>
      <c r="D632" s="105"/>
      <c r="E632" s="105" t="s">
        <v>201</v>
      </c>
      <c r="F632" s="105"/>
      <c r="G632" s="44" t="s">
        <v>202</v>
      </c>
      <c r="I632" s="53"/>
    </row>
    <row r="633" spans="1:9" ht="15.75">
      <c r="B633" s="45" t="s">
        <v>2</v>
      </c>
      <c r="C633" s="46" t="s">
        <v>203</v>
      </c>
      <c r="D633" s="46" t="s">
        <v>204</v>
      </c>
      <c r="E633" s="46" t="s">
        <v>203</v>
      </c>
      <c r="F633" s="46" t="s">
        <v>204</v>
      </c>
      <c r="G633" s="47" t="s">
        <v>4</v>
      </c>
      <c r="I633" s="53"/>
    </row>
    <row r="634" spans="1:9" ht="16.5" thickBot="1">
      <c r="B634" s="48" t="e">
        <f>+VLOOKUP(A632,#REF!,3,0)</f>
        <v>#REF!</v>
      </c>
      <c r="C634" s="49" t="e">
        <f>+VLOOKUP(A632,#REF!,4,0)</f>
        <v>#REF!</v>
      </c>
      <c r="D634" s="50" t="e">
        <f>+VLOOKUP(A632,#REF!,10,0)</f>
        <v>#REF!</v>
      </c>
      <c r="E634" s="51" t="e">
        <f>+VLOOKUP(A632,#REF!,6,0)</f>
        <v>#REF!</v>
      </c>
      <c r="F634" s="51" t="e">
        <f>+VLOOKUP(A632,#REF!,11,0)</f>
        <v>#REF!</v>
      </c>
      <c r="G634" s="52" t="e">
        <f>+VLOOKUP(A632,#REF!,15,0)</f>
        <v>#REF!</v>
      </c>
      <c r="I634" s="53"/>
    </row>
    <row r="635" spans="1:9" ht="15.75" thickBot="1">
      <c r="I635" s="53"/>
    </row>
    <row r="636" spans="1:9">
      <c r="A636" t="s">
        <v>159</v>
      </c>
      <c r="B636" s="43"/>
      <c r="C636" s="105" t="s">
        <v>3</v>
      </c>
      <c r="D636" s="105"/>
      <c r="E636" s="105" t="s">
        <v>201</v>
      </c>
      <c r="F636" s="105"/>
      <c r="G636" s="44" t="s">
        <v>202</v>
      </c>
      <c r="I636" s="53"/>
    </row>
    <row r="637" spans="1:9" ht="15.75">
      <c r="B637" s="45" t="s">
        <v>2</v>
      </c>
      <c r="C637" s="46" t="s">
        <v>203</v>
      </c>
      <c r="D637" s="46" t="s">
        <v>204</v>
      </c>
      <c r="E637" s="46" t="s">
        <v>203</v>
      </c>
      <c r="F637" s="46" t="s">
        <v>204</v>
      </c>
      <c r="G637" s="47" t="s">
        <v>4</v>
      </c>
      <c r="I637" s="53"/>
    </row>
    <row r="638" spans="1:9" ht="16.5" thickBot="1">
      <c r="B638" s="48" t="e">
        <f>+VLOOKUP(A636,#REF!,3,0)</f>
        <v>#REF!</v>
      </c>
      <c r="C638" s="49" t="e">
        <f>+VLOOKUP(A636,#REF!,4,0)</f>
        <v>#REF!</v>
      </c>
      <c r="D638" s="50" t="e">
        <f>+VLOOKUP(A636,#REF!,10,0)</f>
        <v>#REF!</v>
      </c>
      <c r="E638" s="51" t="e">
        <f>+VLOOKUP(A636,#REF!,6,0)</f>
        <v>#REF!</v>
      </c>
      <c r="F638" s="51" t="e">
        <f>+VLOOKUP(A636,#REF!,11,0)</f>
        <v>#REF!</v>
      </c>
      <c r="G638" s="52" t="e">
        <f>+VLOOKUP(A636,#REF!,15,0)</f>
        <v>#REF!</v>
      </c>
      <c r="I638" s="53"/>
    </row>
    <row r="639" spans="1:9" ht="15.75" thickBot="1">
      <c r="I639" s="53"/>
    </row>
    <row r="640" spans="1:9">
      <c r="A640" t="s">
        <v>160</v>
      </c>
      <c r="B640" s="43"/>
      <c r="C640" s="105" t="s">
        <v>3</v>
      </c>
      <c r="D640" s="105"/>
      <c r="E640" s="105" t="s">
        <v>201</v>
      </c>
      <c r="F640" s="105"/>
      <c r="G640" s="44" t="s">
        <v>202</v>
      </c>
      <c r="I640" s="53"/>
    </row>
    <row r="641" spans="1:9" ht="15.75">
      <c r="B641" s="45" t="s">
        <v>2</v>
      </c>
      <c r="C641" s="46" t="s">
        <v>203</v>
      </c>
      <c r="D641" s="46" t="s">
        <v>204</v>
      </c>
      <c r="E641" s="46" t="s">
        <v>203</v>
      </c>
      <c r="F641" s="46" t="s">
        <v>204</v>
      </c>
      <c r="G641" s="47" t="s">
        <v>4</v>
      </c>
      <c r="I641" s="53"/>
    </row>
    <row r="642" spans="1:9" ht="16.5" thickBot="1">
      <c r="B642" s="48" t="e">
        <f>+VLOOKUP(A640,#REF!,3,0)</f>
        <v>#REF!</v>
      </c>
      <c r="C642" s="49" t="e">
        <f>+VLOOKUP(A640,#REF!,4,0)</f>
        <v>#REF!</v>
      </c>
      <c r="D642" s="50" t="e">
        <f>+VLOOKUP(A640,#REF!,10,0)</f>
        <v>#REF!</v>
      </c>
      <c r="E642" s="51" t="e">
        <f>+VLOOKUP(A640,#REF!,6,0)</f>
        <v>#REF!</v>
      </c>
      <c r="F642" s="51" t="e">
        <f>+VLOOKUP(A640,#REF!,11,0)</f>
        <v>#REF!</v>
      </c>
      <c r="G642" s="52" t="e">
        <f>+VLOOKUP(A640,#REF!,15,0)</f>
        <v>#REF!</v>
      </c>
      <c r="I642" s="53"/>
    </row>
    <row r="643" spans="1:9" ht="15.75" thickBot="1">
      <c r="I643" s="53"/>
    </row>
    <row r="644" spans="1:9">
      <c r="A644" t="s">
        <v>161</v>
      </c>
      <c r="B644" s="43"/>
      <c r="C644" s="105" t="s">
        <v>3</v>
      </c>
      <c r="D644" s="105"/>
      <c r="E644" s="105" t="s">
        <v>201</v>
      </c>
      <c r="F644" s="105"/>
      <c r="G644" s="44" t="s">
        <v>202</v>
      </c>
      <c r="I644" s="53"/>
    </row>
    <row r="645" spans="1:9" ht="15.75">
      <c r="B645" s="45" t="s">
        <v>2</v>
      </c>
      <c r="C645" s="46" t="s">
        <v>203</v>
      </c>
      <c r="D645" s="46" t="s">
        <v>204</v>
      </c>
      <c r="E645" s="46" t="s">
        <v>203</v>
      </c>
      <c r="F645" s="46" t="s">
        <v>204</v>
      </c>
      <c r="G645" s="47" t="s">
        <v>4</v>
      </c>
      <c r="I645" s="53"/>
    </row>
    <row r="646" spans="1:9" ht="16.5" thickBot="1">
      <c r="B646" s="48" t="e">
        <f>+VLOOKUP(A644,#REF!,3,0)</f>
        <v>#REF!</v>
      </c>
      <c r="C646" s="49" t="e">
        <f>+VLOOKUP(A644,#REF!,4,0)</f>
        <v>#REF!</v>
      </c>
      <c r="D646" s="50" t="e">
        <f>+VLOOKUP(A644,#REF!,10,0)</f>
        <v>#REF!</v>
      </c>
      <c r="E646" s="51" t="e">
        <f>+VLOOKUP(A644,#REF!,6,0)</f>
        <v>#REF!</v>
      </c>
      <c r="F646" s="51" t="e">
        <f>+VLOOKUP(A644,#REF!,11,0)</f>
        <v>#REF!</v>
      </c>
      <c r="G646" s="52" t="e">
        <f>+VLOOKUP(A644,#REF!,15,0)</f>
        <v>#REF!</v>
      </c>
    </row>
    <row r="647" spans="1:9" ht="15.75" thickBot="1"/>
    <row r="648" spans="1:9">
      <c r="A648" t="s">
        <v>162</v>
      </c>
      <c r="B648" s="43"/>
      <c r="C648" s="105" t="s">
        <v>3</v>
      </c>
      <c r="D648" s="105"/>
      <c r="E648" s="105" t="s">
        <v>201</v>
      </c>
      <c r="F648" s="105"/>
      <c r="G648" s="44" t="s">
        <v>202</v>
      </c>
    </row>
    <row r="649" spans="1:9" ht="15.75">
      <c r="B649" s="45" t="s">
        <v>2</v>
      </c>
      <c r="C649" s="46" t="s">
        <v>203</v>
      </c>
      <c r="D649" s="46" t="s">
        <v>204</v>
      </c>
      <c r="E649" s="46" t="s">
        <v>203</v>
      </c>
      <c r="F649" s="46" t="s">
        <v>204</v>
      </c>
      <c r="G649" s="47" t="s">
        <v>4</v>
      </c>
    </row>
    <row r="650" spans="1:9" ht="16.5" thickBot="1">
      <c r="B650" s="48" t="e">
        <f>+VLOOKUP(A648,#REF!,3,0)</f>
        <v>#REF!</v>
      </c>
      <c r="C650" s="49" t="e">
        <f>+VLOOKUP(A648,#REF!,4,0)</f>
        <v>#REF!</v>
      </c>
      <c r="D650" s="50" t="e">
        <f>+VLOOKUP(A648,#REF!,10,0)</f>
        <v>#REF!</v>
      </c>
      <c r="E650" s="51" t="e">
        <f>+VLOOKUP(A648,#REF!,6,0)</f>
        <v>#REF!</v>
      </c>
      <c r="F650" s="51" t="e">
        <f>+VLOOKUP(A648,#REF!,11,0)</f>
        <v>#REF!</v>
      </c>
      <c r="G650" s="52" t="e">
        <f>+VLOOKUP(A648,#REF!,15,0)</f>
        <v>#REF!</v>
      </c>
    </row>
    <row r="651" spans="1:9" ht="15.75" thickBot="1"/>
    <row r="652" spans="1:9">
      <c r="A652" t="s">
        <v>163</v>
      </c>
      <c r="B652" s="43"/>
      <c r="C652" s="105" t="s">
        <v>3</v>
      </c>
      <c r="D652" s="105"/>
      <c r="E652" s="105" t="s">
        <v>201</v>
      </c>
      <c r="F652" s="105"/>
      <c r="G652" s="44" t="s">
        <v>202</v>
      </c>
    </row>
    <row r="653" spans="1:9" ht="15.75">
      <c r="B653" s="45" t="s">
        <v>2</v>
      </c>
      <c r="C653" s="46" t="s">
        <v>203</v>
      </c>
      <c r="D653" s="46" t="s">
        <v>204</v>
      </c>
      <c r="E653" s="46" t="s">
        <v>203</v>
      </c>
      <c r="F653" s="46" t="s">
        <v>204</v>
      </c>
      <c r="G653" s="47" t="s">
        <v>4</v>
      </c>
    </row>
    <row r="654" spans="1:9" ht="16.5" thickBot="1">
      <c r="B654" s="48" t="e">
        <f>+VLOOKUP(A652,#REF!,3,0)</f>
        <v>#REF!</v>
      </c>
      <c r="C654" s="49" t="e">
        <f>+VLOOKUP(A652,#REF!,4,0)</f>
        <v>#REF!</v>
      </c>
      <c r="D654" s="50" t="e">
        <f>+VLOOKUP(A652,#REF!,10,0)</f>
        <v>#REF!</v>
      </c>
      <c r="E654" s="51" t="e">
        <f>+VLOOKUP(A652,#REF!,6,0)</f>
        <v>#REF!</v>
      </c>
      <c r="F654" s="51" t="e">
        <f>+VLOOKUP(A652,#REF!,11,0)</f>
        <v>#REF!</v>
      </c>
      <c r="G654" s="52" t="e">
        <f>+VLOOKUP(A652,#REF!,15,0)</f>
        <v>#REF!</v>
      </c>
    </row>
    <row r="655" spans="1:9" ht="15.75" thickBot="1"/>
    <row r="656" spans="1:9">
      <c r="A656" t="s">
        <v>164</v>
      </c>
      <c r="B656" s="43"/>
      <c r="C656" s="105" t="s">
        <v>3</v>
      </c>
      <c r="D656" s="105"/>
      <c r="E656" s="105" t="s">
        <v>201</v>
      </c>
      <c r="F656" s="105"/>
      <c r="G656" s="44" t="s">
        <v>202</v>
      </c>
    </row>
    <row r="657" spans="1:9" ht="15.75">
      <c r="B657" s="45" t="s">
        <v>2</v>
      </c>
      <c r="C657" s="46" t="s">
        <v>203</v>
      </c>
      <c r="D657" s="46" t="s">
        <v>204</v>
      </c>
      <c r="E657" s="46" t="s">
        <v>203</v>
      </c>
      <c r="F657" s="46" t="s">
        <v>204</v>
      </c>
      <c r="G657" s="47" t="s">
        <v>4</v>
      </c>
    </row>
    <row r="658" spans="1:9" ht="16.5" thickBot="1">
      <c r="B658" s="48" t="e">
        <f>+VLOOKUP(A656,#REF!,3,0)</f>
        <v>#REF!</v>
      </c>
      <c r="C658" s="49" t="e">
        <f>+VLOOKUP(A656,#REF!,4,0)</f>
        <v>#REF!</v>
      </c>
      <c r="D658" s="50" t="e">
        <f>+VLOOKUP(A656,#REF!,10,0)</f>
        <v>#REF!</v>
      </c>
      <c r="E658" s="51" t="e">
        <f>+VLOOKUP(A656,#REF!,6,0)</f>
        <v>#REF!</v>
      </c>
      <c r="F658" s="51" t="e">
        <f>+VLOOKUP(A656,#REF!,11,0)</f>
        <v>#REF!</v>
      </c>
      <c r="G658" s="52" t="e">
        <f>+VLOOKUP(A656,#REF!,15,0)</f>
        <v>#REF!</v>
      </c>
    </row>
    <row r="659" spans="1:9" ht="15.75" thickBot="1"/>
    <row r="660" spans="1:9">
      <c r="A660" t="s">
        <v>165</v>
      </c>
      <c r="B660" s="43"/>
      <c r="C660" s="105" t="s">
        <v>3</v>
      </c>
      <c r="D660" s="105"/>
      <c r="E660" s="105" t="s">
        <v>201</v>
      </c>
      <c r="F660" s="105"/>
      <c r="G660" s="44" t="s">
        <v>202</v>
      </c>
    </row>
    <row r="661" spans="1:9" ht="15.75">
      <c r="B661" s="45" t="s">
        <v>2</v>
      </c>
      <c r="C661" s="46" t="s">
        <v>203</v>
      </c>
      <c r="D661" s="46" t="s">
        <v>204</v>
      </c>
      <c r="E661" s="46" t="s">
        <v>203</v>
      </c>
      <c r="F661" s="46" t="s">
        <v>204</v>
      </c>
      <c r="G661" s="47" t="s">
        <v>4</v>
      </c>
    </row>
    <row r="662" spans="1:9" ht="16.5" thickBot="1">
      <c r="B662" s="48" t="e">
        <f>+VLOOKUP(A660,#REF!,3,0)</f>
        <v>#REF!</v>
      </c>
      <c r="C662" s="49" t="e">
        <f>+VLOOKUP(A660,#REF!,4,0)</f>
        <v>#REF!</v>
      </c>
      <c r="D662" s="50" t="e">
        <f>+VLOOKUP(A660,#REF!,10,0)</f>
        <v>#REF!</v>
      </c>
      <c r="E662" s="51" t="e">
        <f>+VLOOKUP(A660,#REF!,6,0)</f>
        <v>#REF!</v>
      </c>
      <c r="F662" s="51" t="e">
        <f>+VLOOKUP(A660,#REF!,11,0)</f>
        <v>#REF!</v>
      </c>
      <c r="G662" s="52" t="e">
        <f>+VLOOKUP(A660,#REF!,15,0)</f>
        <v>#REF!</v>
      </c>
    </row>
    <row r="663" spans="1:9" ht="15.75" thickBot="1"/>
    <row r="664" spans="1:9">
      <c r="A664" t="s">
        <v>166</v>
      </c>
      <c r="B664" s="43"/>
      <c r="C664" s="105" t="s">
        <v>3</v>
      </c>
      <c r="D664" s="105"/>
      <c r="E664" s="105" t="s">
        <v>201</v>
      </c>
      <c r="F664" s="105"/>
      <c r="G664" s="44" t="s">
        <v>202</v>
      </c>
    </row>
    <row r="665" spans="1:9" ht="15.75">
      <c r="B665" s="45" t="s">
        <v>2</v>
      </c>
      <c r="C665" s="46" t="s">
        <v>203</v>
      </c>
      <c r="D665" s="46" t="s">
        <v>204</v>
      </c>
      <c r="E665" s="46" t="s">
        <v>203</v>
      </c>
      <c r="F665" s="46" t="s">
        <v>204</v>
      </c>
      <c r="G665" s="47" t="s">
        <v>4</v>
      </c>
    </row>
    <row r="666" spans="1:9" ht="16.5" thickBot="1">
      <c r="B666" s="48" t="e">
        <f>+VLOOKUP(A664,#REF!,3,0)</f>
        <v>#REF!</v>
      </c>
      <c r="C666" s="49" t="e">
        <f>+VLOOKUP(A664,#REF!,4,0)</f>
        <v>#REF!</v>
      </c>
      <c r="D666" s="50" t="e">
        <f>+VLOOKUP(A664,#REF!,10,0)</f>
        <v>#REF!</v>
      </c>
      <c r="E666" s="51" t="e">
        <f>+VLOOKUP(A664,#REF!,6,0)</f>
        <v>#REF!</v>
      </c>
      <c r="F666" s="51" t="e">
        <f>+VLOOKUP(A664,#REF!,11,0)</f>
        <v>#REF!</v>
      </c>
      <c r="G666" s="52" t="e">
        <f>+VLOOKUP(A664,#REF!,15,0)</f>
        <v>#REF!</v>
      </c>
    </row>
    <row r="667" spans="1:9" ht="15.75" thickBot="1"/>
    <row r="668" spans="1:9">
      <c r="A668" t="s">
        <v>167</v>
      </c>
      <c r="B668" s="43"/>
      <c r="C668" s="105" t="s">
        <v>3</v>
      </c>
      <c r="D668" s="105"/>
      <c r="E668" s="105" t="s">
        <v>201</v>
      </c>
      <c r="F668" s="105"/>
      <c r="G668" s="44" t="s">
        <v>202</v>
      </c>
      <c r="I668" s="53"/>
    </row>
    <row r="669" spans="1:9" ht="15.75">
      <c r="B669" s="45" t="s">
        <v>2</v>
      </c>
      <c r="C669" s="46" t="s">
        <v>203</v>
      </c>
      <c r="D669" s="46" t="s">
        <v>204</v>
      </c>
      <c r="E669" s="46" t="s">
        <v>203</v>
      </c>
      <c r="F669" s="46" t="s">
        <v>204</v>
      </c>
      <c r="G669" s="47" t="s">
        <v>4</v>
      </c>
      <c r="I669" s="53"/>
    </row>
    <row r="670" spans="1:9" ht="16.5" thickBot="1">
      <c r="B670" s="48" t="e">
        <f>+VLOOKUP(A668,#REF!,3,0)</f>
        <v>#REF!</v>
      </c>
      <c r="C670" s="49" t="e">
        <f>+VLOOKUP(A668,#REF!,4,0)</f>
        <v>#REF!</v>
      </c>
      <c r="D670" s="50" t="e">
        <f>+VLOOKUP(A668,#REF!,10,0)</f>
        <v>#REF!</v>
      </c>
      <c r="E670" s="51" t="e">
        <f>+VLOOKUP(A668,#REF!,6,0)</f>
        <v>#REF!</v>
      </c>
      <c r="F670" s="51" t="e">
        <f>+VLOOKUP(A668,#REF!,11,0)</f>
        <v>#REF!</v>
      </c>
      <c r="G670" s="52" t="e">
        <f>+VLOOKUP(A668,#REF!,15,0)</f>
        <v>#REF!</v>
      </c>
      <c r="I670" s="53"/>
    </row>
    <row r="671" spans="1:9" ht="15.75" thickBot="1">
      <c r="I671" s="53"/>
    </row>
    <row r="672" spans="1:9">
      <c r="A672" t="s">
        <v>168</v>
      </c>
      <c r="B672" s="43"/>
      <c r="C672" s="105" t="s">
        <v>3</v>
      </c>
      <c r="D672" s="105"/>
      <c r="E672" s="105" t="s">
        <v>201</v>
      </c>
      <c r="F672" s="105"/>
      <c r="G672" s="44" t="s">
        <v>202</v>
      </c>
      <c r="I672" s="53"/>
    </row>
    <row r="673" spans="1:9" ht="15.75">
      <c r="B673" s="45" t="s">
        <v>2</v>
      </c>
      <c r="C673" s="46" t="s">
        <v>203</v>
      </c>
      <c r="D673" s="46" t="s">
        <v>204</v>
      </c>
      <c r="E673" s="46" t="s">
        <v>203</v>
      </c>
      <c r="F673" s="46" t="s">
        <v>204</v>
      </c>
      <c r="G673" s="47" t="s">
        <v>4</v>
      </c>
      <c r="I673" s="53"/>
    </row>
    <row r="674" spans="1:9" ht="16.5" thickBot="1">
      <c r="B674" s="48" t="e">
        <f>+VLOOKUP(A672,#REF!,3,0)</f>
        <v>#REF!</v>
      </c>
      <c r="C674" s="49" t="e">
        <f>+VLOOKUP(A672,#REF!,4,0)</f>
        <v>#REF!</v>
      </c>
      <c r="D674" s="50" t="e">
        <f>+VLOOKUP(A672,#REF!,10,0)</f>
        <v>#REF!</v>
      </c>
      <c r="E674" s="51" t="e">
        <f>+VLOOKUP(A672,#REF!,6,0)</f>
        <v>#REF!</v>
      </c>
      <c r="F674" s="51" t="e">
        <f>+VLOOKUP(A672,#REF!,11,0)</f>
        <v>#REF!</v>
      </c>
      <c r="G674" s="52" t="e">
        <f>+VLOOKUP(A672,#REF!,15,0)</f>
        <v>#REF!</v>
      </c>
      <c r="I674" s="53"/>
    </row>
    <row r="675" spans="1:9" ht="15.75" thickBot="1">
      <c r="I675" s="53"/>
    </row>
    <row r="676" spans="1:9">
      <c r="A676" t="s">
        <v>169</v>
      </c>
      <c r="B676" s="43"/>
      <c r="C676" s="105" t="s">
        <v>3</v>
      </c>
      <c r="D676" s="105"/>
      <c r="E676" s="105" t="s">
        <v>201</v>
      </c>
      <c r="F676" s="105"/>
      <c r="G676" s="44" t="s">
        <v>202</v>
      </c>
      <c r="I676" s="22"/>
    </row>
    <row r="677" spans="1:9" ht="15.75">
      <c r="B677" s="45" t="s">
        <v>2</v>
      </c>
      <c r="C677" s="46" t="s">
        <v>203</v>
      </c>
      <c r="D677" s="46" t="s">
        <v>204</v>
      </c>
      <c r="E677" s="46" t="s">
        <v>203</v>
      </c>
      <c r="F677" s="46" t="s">
        <v>204</v>
      </c>
      <c r="G677" s="47" t="s">
        <v>4</v>
      </c>
    </row>
    <row r="678" spans="1:9" ht="16.5" thickBot="1">
      <c r="B678" s="48" t="e">
        <f>+VLOOKUP(A676,#REF!,3,0)</f>
        <v>#REF!</v>
      </c>
      <c r="C678" s="49" t="e">
        <f>+VLOOKUP(A676,#REF!,4,0)</f>
        <v>#REF!</v>
      </c>
      <c r="D678" s="50" t="e">
        <f>+VLOOKUP(A676,#REF!,10,0)</f>
        <v>#REF!</v>
      </c>
      <c r="E678" s="51" t="e">
        <f>+VLOOKUP(A676,#REF!,6,0)</f>
        <v>#REF!</v>
      </c>
      <c r="F678" s="51" t="e">
        <f>+VLOOKUP(A676,#REF!,11,0)</f>
        <v>#REF!</v>
      </c>
      <c r="G678" s="52" t="e">
        <f>+VLOOKUP(A676,#REF!,15,0)</f>
        <v>#REF!</v>
      </c>
    </row>
    <row r="679" spans="1:9" ht="15.75" thickBot="1"/>
    <row r="680" spans="1:9">
      <c r="A680" t="s">
        <v>170</v>
      </c>
      <c r="B680" s="43"/>
      <c r="C680" s="105" t="s">
        <v>3</v>
      </c>
      <c r="D680" s="105"/>
      <c r="E680" s="105" t="s">
        <v>201</v>
      </c>
      <c r="F680" s="105"/>
      <c r="G680" s="44" t="s">
        <v>202</v>
      </c>
    </row>
    <row r="681" spans="1:9" ht="15.75">
      <c r="B681" s="45" t="s">
        <v>2</v>
      </c>
      <c r="C681" s="46" t="s">
        <v>203</v>
      </c>
      <c r="D681" s="46" t="s">
        <v>204</v>
      </c>
      <c r="E681" s="46" t="s">
        <v>203</v>
      </c>
      <c r="F681" s="46" t="s">
        <v>204</v>
      </c>
      <c r="G681" s="47" t="s">
        <v>4</v>
      </c>
    </row>
    <row r="682" spans="1:9" ht="16.5" thickBot="1">
      <c r="B682" s="48" t="e">
        <f>+VLOOKUP(A680,#REF!,3,0)</f>
        <v>#REF!</v>
      </c>
      <c r="C682" s="49" t="e">
        <f>+VLOOKUP(A680,#REF!,4,0)</f>
        <v>#REF!</v>
      </c>
      <c r="D682" s="50" t="e">
        <f>+VLOOKUP(A680,#REF!,10,0)</f>
        <v>#REF!</v>
      </c>
      <c r="E682" s="51" t="e">
        <f>+VLOOKUP(A680,#REF!,6,0)</f>
        <v>#REF!</v>
      </c>
      <c r="F682" s="51" t="e">
        <f>+VLOOKUP(A680,#REF!,11,0)</f>
        <v>#REF!</v>
      </c>
      <c r="G682" s="52" t="e">
        <f>+VLOOKUP(A680,#REF!,15,0)</f>
        <v>#REF!</v>
      </c>
    </row>
    <row r="683" spans="1:9" ht="15.75" thickBot="1"/>
    <row r="684" spans="1:9">
      <c r="A684" t="s">
        <v>171</v>
      </c>
      <c r="B684" s="43"/>
      <c r="C684" s="105" t="s">
        <v>3</v>
      </c>
      <c r="D684" s="105"/>
      <c r="E684" s="105" t="s">
        <v>201</v>
      </c>
      <c r="F684" s="105"/>
      <c r="G684" s="44" t="s">
        <v>202</v>
      </c>
    </row>
    <row r="685" spans="1:9" ht="15.75">
      <c r="B685" s="45" t="s">
        <v>2</v>
      </c>
      <c r="C685" s="46" t="s">
        <v>203</v>
      </c>
      <c r="D685" s="46" t="s">
        <v>204</v>
      </c>
      <c r="E685" s="46" t="s">
        <v>203</v>
      </c>
      <c r="F685" s="46" t="s">
        <v>204</v>
      </c>
      <c r="G685" s="47" t="s">
        <v>4</v>
      </c>
    </row>
    <row r="686" spans="1:9" ht="16.5" thickBot="1">
      <c r="B686" s="48" t="e">
        <f>+VLOOKUP(A684,#REF!,3,0)</f>
        <v>#REF!</v>
      </c>
      <c r="C686" s="49" t="e">
        <f>+VLOOKUP(A684,#REF!,4,0)</f>
        <v>#REF!</v>
      </c>
      <c r="D686" s="50" t="e">
        <f>+VLOOKUP(A684,#REF!,10,0)</f>
        <v>#REF!</v>
      </c>
      <c r="E686" s="51" t="e">
        <f>+VLOOKUP(A684,#REF!,6,0)</f>
        <v>#REF!</v>
      </c>
      <c r="F686" s="51" t="e">
        <f>+VLOOKUP(A684,#REF!,11,0)</f>
        <v>#REF!</v>
      </c>
      <c r="G686" s="52" t="e">
        <f>+VLOOKUP(A684,#REF!,15,0)</f>
        <v>#REF!</v>
      </c>
    </row>
    <row r="687" spans="1:9" ht="15.75" thickBot="1"/>
    <row r="688" spans="1:9">
      <c r="A688" t="s">
        <v>172</v>
      </c>
      <c r="B688" s="43"/>
      <c r="C688" s="105" t="s">
        <v>3</v>
      </c>
      <c r="D688" s="105"/>
      <c r="E688" s="105" t="s">
        <v>201</v>
      </c>
      <c r="F688" s="105"/>
      <c r="G688" s="44" t="s">
        <v>202</v>
      </c>
    </row>
    <row r="689" spans="1:7" ht="15.75">
      <c r="B689" s="45" t="s">
        <v>2</v>
      </c>
      <c r="C689" s="46" t="s">
        <v>203</v>
      </c>
      <c r="D689" s="46" t="s">
        <v>204</v>
      </c>
      <c r="E689" s="46" t="s">
        <v>203</v>
      </c>
      <c r="F689" s="46" t="s">
        <v>204</v>
      </c>
      <c r="G689" s="47" t="s">
        <v>4</v>
      </c>
    </row>
    <row r="690" spans="1:7" ht="16.5" thickBot="1">
      <c r="B690" s="48" t="e">
        <f>+VLOOKUP(A688,#REF!,3,0)</f>
        <v>#REF!</v>
      </c>
      <c r="C690" s="49" t="e">
        <f>+VLOOKUP(A688,#REF!,4,0)</f>
        <v>#REF!</v>
      </c>
      <c r="D690" s="50" t="e">
        <f>+VLOOKUP(A688,#REF!,10,0)</f>
        <v>#REF!</v>
      </c>
      <c r="E690" s="51" t="e">
        <f>+VLOOKUP(A688,#REF!,6,0)</f>
        <v>#REF!</v>
      </c>
      <c r="F690" s="51" t="e">
        <f>+VLOOKUP(A688,#REF!,11,0)</f>
        <v>#REF!</v>
      </c>
      <c r="G690" s="52" t="e">
        <f>+VLOOKUP(A688,#REF!,15,0)</f>
        <v>#REF!</v>
      </c>
    </row>
    <row r="691" spans="1:7" ht="15.75" thickBot="1"/>
    <row r="692" spans="1:7">
      <c r="A692" t="s">
        <v>173</v>
      </c>
      <c r="B692" s="43"/>
      <c r="C692" s="105" t="s">
        <v>3</v>
      </c>
      <c r="D692" s="105"/>
      <c r="E692" s="105" t="s">
        <v>201</v>
      </c>
      <c r="F692" s="105"/>
      <c r="G692" s="44" t="s">
        <v>202</v>
      </c>
    </row>
    <row r="693" spans="1:7" ht="15.75">
      <c r="B693" s="45" t="s">
        <v>2</v>
      </c>
      <c r="C693" s="46" t="s">
        <v>203</v>
      </c>
      <c r="D693" s="46" t="s">
        <v>204</v>
      </c>
      <c r="E693" s="46" t="s">
        <v>203</v>
      </c>
      <c r="F693" s="46" t="s">
        <v>204</v>
      </c>
      <c r="G693" s="47" t="s">
        <v>4</v>
      </c>
    </row>
    <row r="694" spans="1:7" ht="16.5" thickBot="1">
      <c r="B694" s="48" t="e">
        <f>+VLOOKUP(A692,#REF!,3,0)</f>
        <v>#REF!</v>
      </c>
      <c r="C694" s="49" t="e">
        <f>+VLOOKUP(A692,#REF!,4,0)</f>
        <v>#REF!</v>
      </c>
      <c r="D694" s="50" t="e">
        <f>+VLOOKUP(A692,#REF!,10,0)</f>
        <v>#REF!</v>
      </c>
      <c r="E694" s="51" t="e">
        <f>+VLOOKUP(A692,#REF!,6,0)</f>
        <v>#REF!</v>
      </c>
      <c r="F694" s="51" t="e">
        <f>+VLOOKUP(A692,#REF!,11,0)</f>
        <v>#REF!</v>
      </c>
      <c r="G694" s="52" t="e">
        <f>+VLOOKUP(A692,#REF!,15,0)</f>
        <v>#REF!</v>
      </c>
    </row>
    <row r="695" spans="1:7" ht="15.75" thickBot="1"/>
    <row r="696" spans="1:7">
      <c r="A696" t="s">
        <v>174</v>
      </c>
      <c r="B696" s="43"/>
      <c r="C696" s="105" t="s">
        <v>3</v>
      </c>
      <c r="D696" s="105"/>
      <c r="E696" s="105" t="s">
        <v>201</v>
      </c>
      <c r="F696" s="105"/>
      <c r="G696" s="44" t="s">
        <v>202</v>
      </c>
    </row>
    <row r="697" spans="1:7" ht="15.75">
      <c r="B697" s="45" t="s">
        <v>2</v>
      </c>
      <c r="C697" s="46" t="s">
        <v>203</v>
      </c>
      <c r="D697" s="46" t="s">
        <v>204</v>
      </c>
      <c r="E697" s="46" t="s">
        <v>203</v>
      </c>
      <c r="F697" s="46" t="s">
        <v>204</v>
      </c>
      <c r="G697" s="47" t="s">
        <v>4</v>
      </c>
    </row>
    <row r="698" spans="1:7" ht="16.5" thickBot="1">
      <c r="B698" s="48" t="e">
        <f>+VLOOKUP(A696,#REF!,3,0)</f>
        <v>#REF!</v>
      </c>
      <c r="C698" s="49" t="e">
        <f>+VLOOKUP(A696,#REF!,4,0)</f>
        <v>#REF!</v>
      </c>
      <c r="D698" s="50" t="e">
        <f>+VLOOKUP(A696,#REF!,10,0)</f>
        <v>#REF!</v>
      </c>
      <c r="E698" s="51" t="e">
        <f>+VLOOKUP(A696,#REF!,6,0)</f>
        <v>#REF!</v>
      </c>
      <c r="F698" s="51" t="e">
        <f>+VLOOKUP(A696,#REF!,11,0)</f>
        <v>#REF!</v>
      </c>
      <c r="G698" s="52" t="e">
        <f>+VLOOKUP(A696,#REF!,15,0)</f>
        <v>#REF!</v>
      </c>
    </row>
  </sheetData>
  <autoFilter ref="A2:G378"/>
  <mergeCells count="344">
    <mergeCell ref="C692:D692"/>
    <mergeCell ref="E692:F692"/>
    <mergeCell ref="C696:D696"/>
    <mergeCell ref="E696:F696"/>
    <mergeCell ref="C672:D672"/>
    <mergeCell ref="E672:F672"/>
    <mergeCell ref="C676:D676"/>
    <mergeCell ref="E676:F676"/>
    <mergeCell ref="C680:D680"/>
    <mergeCell ref="E680:F680"/>
    <mergeCell ref="C684:D684"/>
    <mergeCell ref="E684:F684"/>
    <mergeCell ref="C688:D688"/>
    <mergeCell ref="E688:F688"/>
    <mergeCell ref="C652:D652"/>
    <mergeCell ref="E652:F652"/>
    <mergeCell ref="C656:D656"/>
    <mergeCell ref="E656:F656"/>
    <mergeCell ref="C660:D660"/>
    <mergeCell ref="E660:F660"/>
    <mergeCell ref="C664:D664"/>
    <mergeCell ref="E664:F664"/>
    <mergeCell ref="C668:D668"/>
    <mergeCell ref="E668:F668"/>
    <mergeCell ref="C632:D632"/>
    <mergeCell ref="E632:F632"/>
    <mergeCell ref="C636:D636"/>
    <mergeCell ref="E636:F636"/>
    <mergeCell ref="C640:D640"/>
    <mergeCell ref="E640:F640"/>
    <mergeCell ref="C644:D644"/>
    <mergeCell ref="E644:F644"/>
    <mergeCell ref="C648:D648"/>
    <mergeCell ref="E648:F648"/>
    <mergeCell ref="C612:D612"/>
    <mergeCell ref="E612:F612"/>
    <mergeCell ref="C616:D616"/>
    <mergeCell ref="E616:F616"/>
    <mergeCell ref="C620:D620"/>
    <mergeCell ref="E620:F620"/>
    <mergeCell ref="C624:D624"/>
    <mergeCell ref="E624:F624"/>
    <mergeCell ref="C628:D628"/>
    <mergeCell ref="E628:F628"/>
    <mergeCell ref="C600:D600"/>
    <mergeCell ref="E600:F600"/>
    <mergeCell ref="C604:D604"/>
    <mergeCell ref="E604:F604"/>
    <mergeCell ref="C608:D608"/>
    <mergeCell ref="E608:F608"/>
    <mergeCell ref="C580:D580"/>
    <mergeCell ref="E580:F580"/>
    <mergeCell ref="C584:D584"/>
    <mergeCell ref="E584:F584"/>
    <mergeCell ref="C588:D588"/>
    <mergeCell ref="E588:F588"/>
    <mergeCell ref="C592:D592"/>
    <mergeCell ref="E592:F592"/>
    <mergeCell ref="C596:D596"/>
    <mergeCell ref="E596:F596"/>
    <mergeCell ref="C560:D560"/>
    <mergeCell ref="E560:F560"/>
    <mergeCell ref="C564:D564"/>
    <mergeCell ref="E564:F564"/>
    <mergeCell ref="C568:D568"/>
    <mergeCell ref="E568:F568"/>
    <mergeCell ref="C572:D572"/>
    <mergeCell ref="E572:F572"/>
    <mergeCell ref="C576:D576"/>
    <mergeCell ref="E576:F576"/>
    <mergeCell ref="C540:D540"/>
    <mergeCell ref="E540:F540"/>
    <mergeCell ref="C544:D544"/>
    <mergeCell ref="E544:F544"/>
    <mergeCell ref="C548:D548"/>
    <mergeCell ref="E548:F548"/>
    <mergeCell ref="C552:D552"/>
    <mergeCell ref="E552:F552"/>
    <mergeCell ref="C556:D556"/>
    <mergeCell ref="E556:F556"/>
    <mergeCell ref="C520:D520"/>
    <mergeCell ref="E520:F520"/>
    <mergeCell ref="C524:D524"/>
    <mergeCell ref="E524:F524"/>
    <mergeCell ref="C528:D528"/>
    <mergeCell ref="E528:F528"/>
    <mergeCell ref="C532:D532"/>
    <mergeCell ref="E532:F532"/>
    <mergeCell ref="C536:D536"/>
    <mergeCell ref="E536:F536"/>
    <mergeCell ref="C500:D500"/>
    <mergeCell ref="E500:F500"/>
    <mergeCell ref="C504:D504"/>
    <mergeCell ref="E504:F504"/>
    <mergeCell ref="C508:D508"/>
    <mergeCell ref="E508:F508"/>
    <mergeCell ref="C512:D512"/>
    <mergeCell ref="E512:F512"/>
    <mergeCell ref="C516:D516"/>
    <mergeCell ref="E516:F516"/>
    <mergeCell ref="C480:D480"/>
    <mergeCell ref="E480:F480"/>
    <mergeCell ref="C484:D484"/>
    <mergeCell ref="E484:F484"/>
    <mergeCell ref="C488:D488"/>
    <mergeCell ref="E488:F488"/>
    <mergeCell ref="C492:D492"/>
    <mergeCell ref="E492:F492"/>
    <mergeCell ref="C496:D496"/>
    <mergeCell ref="E496:F496"/>
    <mergeCell ref="C460:D460"/>
    <mergeCell ref="E460:F460"/>
    <mergeCell ref="C464:D464"/>
    <mergeCell ref="E464:F464"/>
    <mergeCell ref="C468:D468"/>
    <mergeCell ref="E468:F468"/>
    <mergeCell ref="C472:D472"/>
    <mergeCell ref="E472:F472"/>
    <mergeCell ref="C476:D476"/>
    <mergeCell ref="E476:F476"/>
    <mergeCell ref="C440:D440"/>
    <mergeCell ref="E440:F440"/>
    <mergeCell ref="C444:D444"/>
    <mergeCell ref="E444:F444"/>
    <mergeCell ref="C448:D448"/>
    <mergeCell ref="E448:F448"/>
    <mergeCell ref="C452:D452"/>
    <mergeCell ref="E452:F452"/>
    <mergeCell ref="C456:D456"/>
    <mergeCell ref="E456:F456"/>
    <mergeCell ref="C420:D420"/>
    <mergeCell ref="E420:F420"/>
    <mergeCell ref="C424:D424"/>
    <mergeCell ref="E424:F424"/>
    <mergeCell ref="C428:D428"/>
    <mergeCell ref="E428:F428"/>
    <mergeCell ref="C432:D432"/>
    <mergeCell ref="E432:F432"/>
    <mergeCell ref="C436:D436"/>
    <mergeCell ref="E436:F436"/>
    <mergeCell ref="C400:D400"/>
    <mergeCell ref="E400:F400"/>
    <mergeCell ref="C404:D404"/>
    <mergeCell ref="E404:F404"/>
    <mergeCell ref="C408:D408"/>
    <mergeCell ref="E408:F408"/>
    <mergeCell ref="C412:D412"/>
    <mergeCell ref="E412:F412"/>
    <mergeCell ref="C416:D416"/>
    <mergeCell ref="E416:F416"/>
    <mergeCell ref="C380:D380"/>
    <mergeCell ref="E380:F380"/>
    <mergeCell ref="C384:D384"/>
    <mergeCell ref="E384:F384"/>
    <mergeCell ref="C388:D388"/>
    <mergeCell ref="E388:F388"/>
    <mergeCell ref="C392:D392"/>
    <mergeCell ref="E392:F392"/>
    <mergeCell ref="C396:D396"/>
    <mergeCell ref="E396:F396"/>
    <mergeCell ref="C204:D204"/>
    <mergeCell ref="E204:F204"/>
    <mergeCell ref="C208:D208"/>
    <mergeCell ref="E208:F208"/>
    <mergeCell ref="C212:D212"/>
    <mergeCell ref="E212:F212"/>
    <mergeCell ref="C216:D216"/>
    <mergeCell ref="E216:F216"/>
    <mergeCell ref="C184:D184"/>
    <mergeCell ref="E184:F184"/>
    <mergeCell ref="C188:D188"/>
    <mergeCell ref="E188:F188"/>
    <mergeCell ref="C192:D192"/>
    <mergeCell ref="E192:F192"/>
    <mergeCell ref="C196:D196"/>
    <mergeCell ref="E196:F196"/>
    <mergeCell ref="C200:D200"/>
    <mergeCell ref="E200:F200"/>
    <mergeCell ref="C368:D368"/>
    <mergeCell ref="E368:F368"/>
    <mergeCell ref="C372:D372"/>
    <mergeCell ref="E372:F372"/>
    <mergeCell ref="C376:D376"/>
    <mergeCell ref="E376:F376"/>
    <mergeCell ref="C356:D356"/>
    <mergeCell ref="E356:F356"/>
    <mergeCell ref="C360:D360"/>
    <mergeCell ref="E360:F360"/>
    <mergeCell ref="C364:D364"/>
    <mergeCell ref="E364:F364"/>
    <mergeCell ref="C344:D344"/>
    <mergeCell ref="E344:F344"/>
    <mergeCell ref="C348:D348"/>
    <mergeCell ref="E348:F348"/>
    <mergeCell ref="C352:D352"/>
    <mergeCell ref="E352:F352"/>
    <mergeCell ref="C332:D332"/>
    <mergeCell ref="E332:F332"/>
    <mergeCell ref="C336:D336"/>
    <mergeCell ref="E336:F336"/>
    <mergeCell ref="C340:D340"/>
    <mergeCell ref="E340:F340"/>
    <mergeCell ref="C320:D320"/>
    <mergeCell ref="E320:F320"/>
    <mergeCell ref="C324:D324"/>
    <mergeCell ref="E324:F324"/>
    <mergeCell ref="C328:D328"/>
    <mergeCell ref="E328:F328"/>
    <mergeCell ref="C156:D156"/>
    <mergeCell ref="E156:F156"/>
    <mergeCell ref="C312:D312"/>
    <mergeCell ref="E312:F312"/>
    <mergeCell ref="C316:D316"/>
    <mergeCell ref="E316:F316"/>
    <mergeCell ref="C160:D160"/>
    <mergeCell ref="E160:F160"/>
    <mergeCell ref="C164:D164"/>
    <mergeCell ref="E164:F164"/>
    <mergeCell ref="C168:D168"/>
    <mergeCell ref="E168:F168"/>
    <mergeCell ref="C172:D172"/>
    <mergeCell ref="E172:F172"/>
    <mergeCell ref="C176:D176"/>
    <mergeCell ref="E176:F176"/>
    <mergeCell ref="C180:D180"/>
    <mergeCell ref="E180:F180"/>
    <mergeCell ref="C144:D144"/>
    <mergeCell ref="E144:F144"/>
    <mergeCell ref="C148:D148"/>
    <mergeCell ref="E148:F148"/>
    <mergeCell ref="C152:D152"/>
    <mergeCell ref="E152:F152"/>
    <mergeCell ref="C132:D132"/>
    <mergeCell ref="E132:F132"/>
    <mergeCell ref="C136:D136"/>
    <mergeCell ref="E136:F136"/>
    <mergeCell ref="C140:D140"/>
    <mergeCell ref="E140:F140"/>
    <mergeCell ref="C120:D120"/>
    <mergeCell ref="E120:F120"/>
    <mergeCell ref="C124:D124"/>
    <mergeCell ref="E124:F124"/>
    <mergeCell ref="C128:D128"/>
    <mergeCell ref="E128:F128"/>
    <mergeCell ref="C4:D4"/>
    <mergeCell ref="E4:F4"/>
    <mergeCell ref="C8:D8"/>
    <mergeCell ref="E8:F8"/>
    <mergeCell ref="C12:D12"/>
    <mergeCell ref="E12:F12"/>
    <mergeCell ref="C16:D16"/>
    <mergeCell ref="E16:F16"/>
    <mergeCell ref="C20:D20"/>
    <mergeCell ref="E20:F20"/>
    <mergeCell ref="C24:D24"/>
    <mergeCell ref="E24:F24"/>
    <mergeCell ref="C28:D28"/>
    <mergeCell ref="E28:F28"/>
    <mergeCell ref="C32:D32"/>
    <mergeCell ref="E32:F32"/>
    <mergeCell ref="C36:D36"/>
    <mergeCell ref="E36:F36"/>
    <mergeCell ref="C40:D40"/>
    <mergeCell ref="E40:F40"/>
    <mergeCell ref="C44:D44"/>
    <mergeCell ref="E44:F44"/>
    <mergeCell ref="C48:D48"/>
    <mergeCell ref="E48:F48"/>
    <mergeCell ref="C52:D52"/>
    <mergeCell ref="E52:F52"/>
    <mergeCell ref="C56:D56"/>
    <mergeCell ref="E56:F56"/>
    <mergeCell ref="C60:D60"/>
    <mergeCell ref="E60:F60"/>
    <mergeCell ref="C64:D64"/>
    <mergeCell ref="E64:F64"/>
    <mergeCell ref="C68:D68"/>
    <mergeCell ref="E68:F68"/>
    <mergeCell ref="C72:D72"/>
    <mergeCell ref="E72:F72"/>
    <mergeCell ref="C76:D76"/>
    <mergeCell ref="E76:F76"/>
    <mergeCell ref="C80:D80"/>
    <mergeCell ref="E80:F80"/>
    <mergeCell ref="C84:D84"/>
    <mergeCell ref="E84:F84"/>
    <mergeCell ref="C88:D88"/>
    <mergeCell ref="E88:F88"/>
    <mergeCell ref="C92:D92"/>
    <mergeCell ref="E92:F92"/>
    <mergeCell ref="C96:D96"/>
    <mergeCell ref="E96:F96"/>
    <mergeCell ref="C112:D112"/>
    <mergeCell ref="E112:F112"/>
    <mergeCell ref="C116:D116"/>
    <mergeCell ref="E116:F116"/>
    <mergeCell ref="C100:D100"/>
    <mergeCell ref="E100:F100"/>
    <mergeCell ref="C104:D104"/>
    <mergeCell ref="E104:F104"/>
    <mergeCell ref="C108:D108"/>
    <mergeCell ref="E108:F108"/>
    <mergeCell ref="C220:D220"/>
    <mergeCell ref="E220:F220"/>
    <mergeCell ref="C224:D224"/>
    <mergeCell ref="E224:F224"/>
    <mergeCell ref="C228:D228"/>
    <mergeCell ref="E228:F228"/>
    <mergeCell ref="C232:D232"/>
    <mergeCell ref="E232:F232"/>
    <mergeCell ref="C236:D236"/>
    <mergeCell ref="E236:F236"/>
    <mergeCell ref="C240:D240"/>
    <mergeCell ref="E240:F240"/>
    <mergeCell ref="C244:D244"/>
    <mergeCell ref="E244:F244"/>
    <mergeCell ref="C248:D248"/>
    <mergeCell ref="E248:F248"/>
    <mergeCell ref="C252:D252"/>
    <mergeCell ref="E252:F252"/>
    <mergeCell ref="C256:D256"/>
    <mergeCell ref="E256:F256"/>
    <mergeCell ref="C260:D260"/>
    <mergeCell ref="E260:F260"/>
    <mergeCell ref="C264:D264"/>
    <mergeCell ref="E264:F264"/>
    <mergeCell ref="C268:D268"/>
    <mergeCell ref="E268:F268"/>
    <mergeCell ref="C272:D272"/>
    <mergeCell ref="E272:F272"/>
    <mergeCell ref="C276:D276"/>
    <mergeCell ref="E276:F276"/>
    <mergeCell ref="C300:D300"/>
    <mergeCell ref="E300:F300"/>
    <mergeCell ref="C280:D280"/>
    <mergeCell ref="E280:F280"/>
    <mergeCell ref="C284:D284"/>
    <mergeCell ref="E284:F284"/>
    <mergeCell ref="C288:D288"/>
    <mergeCell ref="E288:F288"/>
    <mergeCell ref="C292:D292"/>
    <mergeCell ref="E292:F292"/>
    <mergeCell ref="C296:D296"/>
    <mergeCell ref="E296:F296"/>
  </mergeCells>
  <pageMargins left="0.7" right="0.7" top="0.75" bottom="0.75" header="0.3" footer="0.3"/>
  <pageSetup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CURVA S (2)</vt:lpstr>
      <vt:lpstr>PAGOS CONT Y SUP</vt:lpstr>
      <vt:lpstr>VALORIZADO</vt:lpstr>
      <vt:lpstr>'CURVA S (2)'!Área_de_impresión</vt:lpstr>
      <vt:lpstr>'PAGOS CONT Y SUP'!Área_de_impresión</vt:lpstr>
      <vt:lpstr>'CURVA S (2)'!Títulos_a_imprimir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</dc:creator>
  <cp:lastModifiedBy>GERERNCIA1</cp:lastModifiedBy>
  <cp:lastPrinted>2018-02-07T21:32:32Z</cp:lastPrinted>
  <dcterms:created xsi:type="dcterms:W3CDTF">2009-07-10T05:44:56Z</dcterms:created>
  <dcterms:modified xsi:type="dcterms:W3CDTF">2021-08-05T12:35:16Z</dcterms:modified>
</cp:coreProperties>
</file>